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5600" windowHeight="8460" activeTab="3"/>
  </bookViews>
  <sheets>
    <sheet name="Sheet1" sheetId="1" r:id="rId1"/>
    <sheet name="RAB Fix" sheetId="2" r:id="rId2"/>
    <sheet name="Jadwal Praktikum" sheetId="3" r:id="rId3"/>
    <sheet name="RAB Fix (2)" sheetId="4" r:id="rId4"/>
  </sheets>
  <definedNames>
    <definedName name="_xlnm.Print_Area" localSheetId="1">'RAB Fix'!$A$1:$I$52</definedName>
    <definedName name="_xlnm.Print_Area" localSheetId="3">'RAB Fix (2)'!$A$1:$I$59</definedName>
  </definedNames>
  <calcPr calcId="152511"/>
</workbook>
</file>

<file path=xl/calcChain.xml><?xml version="1.0" encoding="utf-8"?>
<calcChain xmlns="http://schemas.openxmlformats.org/spreadsheetml/2006/main">
  <c r="F19" i="4"/>
  <c r="F20"/>
  <c r="F16"/>
  <c r="F28"/>
  <c r="F27"/>
  <c r="F26"/>
  <c r="F23"/>
  <c r="F22" s="1"/>
  <c r="F13"/>
  <c r="F20" i="2"/>
  <c r="F21"/>
  <c r="F26"/>
  <c r="F25"/>
  <c r="F24"/>
  <c r="F17"/>
  <c r="F16"/>
  <c r="F15"/>
  <c r="F14"/>
  <c r="F13"/>
  <c r="F36" i="1"/>
  <c r="F29"/>
  <c r="F15"/>
  <c r="F16"/>
  <c r="F17"/>
  <c r="F18"/>
  <c r="F19"/>
  <c r="F14"/>
  <c r="F34"/>
  <c r="F28"/>
  <c r="F22"/>
  <c r="F33"/>
  <c r="F32"/>
  <c r="F27"/>
  <c r="F26"/>
  <c r="F25"/>
  <c r="F21"/>
  <c r="F20"/>
  <c r="F25" i="4" l="1"/>
  <c r="F18"/>
  <c r="F12" i="1"/>
  <c r="F31"/>
  <c r="F19" i="2"/>
  <c r="F12"/>
  <c r="F23"/>
  <c r="F24" i="1"/>
  <c r="F10" i="4" l="1"/>
  <c r="F10" i="2"/>
  <c r="F10" i="1"/>
  <c r="K27" l="1"/>
  <c r="K10"/>
</calcChain>
</file>

<file path=xl/sharedStrings.xml><?xml version="1.0" encoding="utf-8"?>
<sst xmlns="http://schemas.openxmlformats.org/spreadsheetml/2006/main" count="360" uniqueCount="127">
  <si>
    <t>RANCANGAN ANGGARAN BELANJA</t>
  </si>
  <si>
    <t>JURUSAN BAHASA DAN SASTRA INGGRIS</t>
  </si>
  <si>
    <t>FAKULTAS ADAB DAN HUMANIORA-UIN ALAUDDIN MAKASSAR</t>
  </si>
  <si>
    <t>NO</t>
  </si>
  <si>
    <t>TOLAK UKUR</t>
  </si>
  <si>
    <t>VOLUME KEGIATAN</t>
  </si>
  <si>
    <t>BIAYA SATUAN</t>
  </si>
  <si>
    <t>JUMLAH</t>
  </si>
  <si>
    <t>KET.</t>
  </si>
  <si>
    <t>URAIAN KEGIATAN/JENIS PENGELUARAN</t>
  </si>
  <si>
    <t>Total Penggunaan Anggaran</t>
  </si>
  <si>
    <t>Keg.</t>
  </si>
  <si>
    <t xml:space="preserve">Bahan ATK &amp; Photocopy </t>
  </si>
  <si>
    <t>Eks.</t>
  </si>
  <si>
    <t>Penyusunan laporan akhir panitia</t>
  </si>
  <si>
    <t>A.n. Dekan,</t>
  </si>
  <si>
    <t>Ketua Jurusan BSI</t>
  </si>
  <si>
    <t>Dr. Abd. Muin, M.Hum.</t>
  </si>
  <si>
    <t>NIP. 19660102 199203 1 002</t>
  </si>
  <si>
    <t xml:space="preserve">Insentif penyusunan modul praktikum </t>
  </si>
  <si>
    <t>Instruktur Reading (3 orang x 10 pertemuan)</t>
  </si>
  <si>
    <t>Instruktur Structure (3 orang x 10 pertemuan)</t>
  </si>
  <si>
    <t>Honorarium</t>
  </si>
  <si>
    <t>Panitia</t>
  </si>
  <si>
    <t>ATK</t>
  </si>
  <si>
    <t>Photocopy dan jilid modul listening</t>
  </si>
  <si>
    <t>Photocopy dan jilid modul reading</t>
  </si>
  <si>
    <t>Photocopy dan jilid modul structure</t>
  </si>
  <si>
    <t>Modul listening</t>
  </si>
  <si>
    <t>Modul reading</t>
  </si>
  <si>
    <t>Modul structure</t>
  </si>
  <si>
    <t>c. Ketua</t>
  </si>
  <si>
    <t>d. Wakil Ketua</t>
  </si>
  <si>
    <t>e. Sekretaris</t>
  </si>
  <si>
    <t>f. Anggota</t>
  </si>
  <si>
    <t>Org</t>
  </si>
  <si>
    <t>Photocopy soal-soal latihan TOEFL</t>
  </si>
  <si>
    <t>Instruktur Listening (3 orang x  10 pertemuan)</t>
  </si>
  <si>
    <t>TAHUN 2015</t>
  </si>
  <si>
    <t>Samata, 29 Mei 2015</t>
  </si>
  <si>
    <t>PELAKSANAAN PRAKTIKUM TOEFL PREPARATION</t>
  </si>
  <si>
    <t>b. Pengarah</t>
  </si>
  <si>
    <t>a. Penanggung Jawab</t>
  </si>
  <si>
    <t>Konsumsi dan Akomodasi</t>
  </si>
  <si>
    <t>Konsumsi setiap pertemuan praktikum</t>
  </si>
  <si>
    <t>TAHUN AKADEMIK 2013-2014</t>
  </si>
  <si>
    <t>PROGRAM STUDI BAHASA DAN SASTRA INGGRIS</t>
  </si>
  <si>
    <t>Instruktur Listening</t>
  </si>
  <si>
    <t>Kelas</t>
  </si>
  <si>
    <t>Kelompok</t>
  </si>
  <si>
    <t>Hari</t>
  </si>
  <si>
    <t>Tanggal</t>
  </si>
  <si>
    <t>Waktu</t>
  </si>
  <si>
    <t>Ket</t>
  </si>
  <si>
    <t>Serliah Nur</t>
  </si>
  <si>
    <t>Ag 6</t>
  </si>
  <si>
    <t>Abd. Muin</t>
  </si>
  <si>
    <t>AG1</t>
  </si>
  <si>
    <t>Kamis</t>
  </si>
  <si>
    <t>10.00 - 11.00</t>
  </si>
  <si>
    <t>Faidah Yusuf</t>
  </si>
  <si>
    <t>AG 5</t>
  </si>
  <si>
    <t>Selasa</t>
  </si>
  <si>
    <t>11.00 - 12.00</t>
  </si>
  <si>
    <t>AG 4</t>
  </si>
  <si>
    <t>AG 3</t>
  </si>
  <si>
    <t>AG2</t>
  </si>
  <si>
    <t>Nuri Emmiyati</t>
  </si>
  <si>
    <t>Rosmah Tami</t>
  </si>
  <si>
    <t>Senin</t>
  </si>
  <si>
    <t>AG3</t>
  </si>
  <si>
    <t>AG4</t>
  </si>
  <si>
    <t>AG5</t>
  </si>
  <si>
    <t>AG6</t>
  </si>
  <si>
    <t>JADWAL PRAKTIKUM TOEFL</t>
  </si>
  <si>
    <t>Instruktur Reading</t>
  </si>
  <si>
    <t>Instruktur Structure</t>
  </si>
  <si>
    <t>Sardian</t>
  </si>
  <si>
    <t>Masykur</t>
  </si>
  <si>
    <t>Nur Akbar</t>
  </si>
  <si>
    <t>Syahruni</t>
  </si>
  <si>
    <t>Rabu</t>
  </si>
  <si>
    <t>AG 1</t>
  </si>
  <si>
    <t>AG 2</t>
  </si>
  <si>
    <t>AG 6</t>
  </si>
  <si>
    <t>Mata Praktikum</t>
  </si>
  <si>
    <t>Instruktur</t>
  </si>
  <si>
    <t>Listening</t>
  </si>
  <si>
    <t>No</t>
  </si>
  <si>
    <t>Structure</t>
  </si>
  <si>
    <t>Reading</t>
  </si>
  <si>
    <t>Jum'at</t>
  </si>
  <si>
    <t>11.00 - 12.30</t>
  </si>
  <si>
    <t>11-00 - 12.30</t>
  </si>
  <si>
    <t>08.30 - 10.00</t>
  </si>
  <si>
    <t>13.30 - 15.00</t>
  </si>
  <si>
    <t>09.00 - 10.30</t>
  </si>
  <si>
    <t>10.05-11.35</t>
  </si>
  <si>
    <t>Photocopy Materi</t>
  </si>
  <si>
    <t>TAHUN 2016</t>
  </si>
  <si>
    <t>g. Instruktur (12 orang x  10 pertemuan)</t>
  </si>
  <si>
    <t>Akomodasi instruktur (12 org x 10 pertemuan)</t>
  </si>
  <si>
    <t>a. Penanggung Jawab (1 org x 1 Keg)</t>
  </si>
  <si>
    <t>c. Ketua (1 org x 1 Keg)</t>
  </si>
  <si>
    <t>e. Sekretaris (1 org x 1 Keg)</t>
  </si>
  <si>
    <t>f. Anggota (5 org x 1 Keg)</t>
  </si>
  <si>
    <t>PELAKSANAAN PRAKTIKUM TOEFL DAN WRITING CAMP</t>
  </si>
  <si>
    <t>A.n. D e k a n,</t>
  </si>
  <si>
    <t>Sekretaris Jurusan BSI</t>
  </si>
  <si>
    <t>Syahruni Junaid, S.S., M.Pd</t>
  </si>
  <si>
    <t>NIP. 19810415 200901 2 005</t>
  </si>
  <si>
    <t>Samata-Gowa, 14 Oktober 2016</t>
  </si>
  <si>
    <t xml:space="preserve">Konsumsi </t>
  </si>
  <si>
    <t>Transportasi</t>
  </si>
  <si>
    <t>Transportasi instruktur (12 org x 16 pertemuan)</t>
  </si>
  <si>
    <t>Instruktur (12 org x 2 sks x 16 pertemuan)</t>
  </si>
  <si>
    <t>Penyusun Modul (3 org x 1 Keg)</t>
  </si>
  <si>
    <t>Keg</t>
  </si>
  <si>
    <t>OJ</t>
  </si>
  <si>
    <t>Konsumsi Ringan (16 Pertemuan x 2 Keg)</t>
  </si>
  <si>
    <t>Konsumsi Berat (16 Pertemuan x 2 Keg)</t>
  </si>
  <si>
    <t>OH</t>
  </si>
  <si>
    <t>Honor Penyusun Modul</t>
  </si>
  <si>
    <t xml:space="preserve"> </t>
  </si>
  <si>
    <t>PELAKSANAAN PRAKTIKUM TOEFL DAN ACADEMIC WRITING</t>
  </si>
  <si>
    <t>NIP. 19811106 200312 2 003</t>
  </si>
  <si>
    <t>H. Muh. Nur Akbar Rasyid, M.Pd.,M.Ed.,Ph.D</t>
  </si>
</sst>
</file>

<file path=xl/styles.xml><?xml version="1.0" encoding="utf-8"?>
<styleSheet xmlns="http://schemas.openxmlformats.org/spreadsheetml/2006/main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/>
    <xf numFmtId="0" fontId="4" fillId="0" borderId="0" xfId="0" applyFont="1" applyBorder="1"/>
    <xf numFmtId="3" fontId="4" fillId="0" borderId="5" xfId="0" applyNumberFormat="1" applyFont="1" applyBorder="1"/>
    <xf numFmtId="3" fontId="2" fillId="0" borderId="0" xfId="0" applyNumberFormat="1" applyFont="1"/>
    <xf numFmtId="0" fontId="3" fillId="0" borderId="0" xfId="0" applyFont="1" applyBorder="1"/>
    <xf numFmtId="0" fontId="3" fillId="0" borderId="5" xfId="0" applyFont="1" applyBorder="1" applyAlignment="1">
      <alignment horizontal="center" vertical="center"/>
    </xf>
    <xf numFmtId="41" fontId="3" fillId="0" borderId="5" xfId="1" applyFont="1" applyBorder="1"/>
    <xf numFmtId="41" fontId="4" fillId="0" borderId="5" xfId="1" applyFont="1" applyBorder="1"/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0" fontId="3" fillId="0" borderId="0" xfId="0" applyFont="1"/>
    <xf numFmtId="0" fontId="5" fillId="0" borderId="0" xfId="0" applyFont="1"/>
    <xf numFmtId="41" fontId="2" fillId="0" borderId="0" xfId="0" applyNumberFormat="1" applyFont="1"/>
    <xf numFmtId="37" fontId="4" fillId="0" borderId="5" xfId="1" applyNumberFormat="1" applyFont="1" applyBorder="1"/>
    <xf numFmtId="164" fontId="2" fillId="0" borderId="0" xfId="2" applyNumberFormat="1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Fill="1" applyBorder="1"/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4" fontId="3" fillId="0" borderId="4" xfId="0" applyNumberFormat="1" applyFont="1" applyBorder="1" applyAlignment="1">
      <alignment horizontal="center"/>
    </xf>
    <xf numFmtId="0" fontId="3" fillId="0" borderId="4" xfId="0" applyFont="1" applyBorder="1"/>
    <xf numFmtId="14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0" fontId="0" fillId="0" borderId="0" xfId="0" applyFont="1" applyFill="1" applyBorder="1"/>
    <xf numFmtId="0" fontId="0" fillId="0" borderId="0" xfId="0" applyFont="1"/>
    <xf numFmtId="0" fontId="6" fillId="0" borderId="0" xfId="0" applyFont="1"/>
    <xf numFmtId="0" fontId="3" fillId="0" borderId="1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4" fillId="0" borderId="1" xfId="0" applyFont="1" applyBorder="1"/>
    <xf numFmtId="3" fontId="4" fillId="0" borderId="1" xfId="0" applyNumberFormat="1" applyFont="1" applyBorder="1"/>
    <xf numFmtId="37" fontId="4" fillId="0" borderId="1" xfId="1" applyNumberFormat="1" applyFont="1" applyBorder="1"/>
    <xf numFmtId="41" fontId="3" fillId="0" borderId="1" xfId="1" applyFont="1" applyBorder="1"/>
    <xf numFmtId="41" fontId="4" fillId="0" borderId="1" xfId="1" applyFont="1" applyBorder="1"/>
    <xf numFmtId="0" fontId="2" fillId="0" borderId="1" xfId="0" applyFont="1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justify"/>
    </xf>
    <xf numFmtId="0" fontId="10" fillId="0" borderId="0" xfId="0" applyFont="1" applyAlignment="1">
      <alignment horizontal="justify"/>
    </xf>
    <xf numFmtId="0" fontId="9" fillId="0" borderId="0" xfId="0" applyFont="1"/>
    <xf numFmtId="0" fontId="11" fillId="0" borderId="0" xfId="0" applyFont="1"/>
    <xf numFmtId="0" fontId="3" fillId="0" borderId="1" xfId="0" applyFont="1" applyBorder="1" applyAlignment="1">
      <alignment horizontal="center" vertical="center"/>
    </xf>
    <xf numFmtId="37" fontId="3" fillId="0" borderId="1" xfId="1" applyNumberFormat="1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12" fillId="0" borderId="0" xfId="0" applyFont="1"/>
    <xf numFmtId="0" fontId="11" fillId="0" borderId="0" xfId="0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3">
    <cellStyle name="Comma" xfId="2" builtinId="3"/>
    <cellStyle name="Comma [0]" xfId="1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19050</xdr:rowOff>
    </xdr:from>
    <xdr:to>
      <xdr:col>10</xdr:col>
      <xdr:colOff>514350</xdr:colOff>
      <xdr:row>6</xdr:row>
      <xdr:rowOff>38100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04775" y="19050"/>
          <a:ext cx="6467475" cy="116205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300" b="1" i="0" strike="noStrike">
              <a:solidFill>
                <a:srgbClr val="000000"/>
              </a:solidFill>
              <a:latin typeface="Garamond"/>
            </a:rPr>
            <a:t>KEMENTERIAN  AGAMA</a:t>
          </a:r>
        </a:p>
        <a:p>
          <a:pPr algn="ctr" rtl="1">
            <a:defRPr sz="1000"/>
          </a:pPr>
          <a:r>
            <a:rPr lang="en-US" sz="1300" b="1" i="0" strike="noStrike">
              <a:solidFill>
                <a:srgbClr val="000000"/>
              </a:solidFill>
              <a:latin typeface="Garamond"/>
            </a:rPr>
            <a:t>UNIVERSITAS ISLAM NEGERI ALAUDDIN MAKASSAR</a:t>
          </a:r>
        </a:p>
        <a:p>
          <a:pPr algn="ctr" rtl="1">
            <a:defRPr sz="1000"/>
          </a:pPr>
          <a:r>
            <a:rPr lang="en-US" sz="1300" b="1" i="0" strike="noStrike">
              <a:solidFill>
                <a:srgbClr val="000000"/>
              </a:solidFill>
              <a:latin typeface="Garamond"/>
            </a:rPr>
            <a:t>FAKULTAS ADAB DAN HUMANIORA</a:t>
          </a:r>
          <a:endParaRPr lang="en-US" sz="1400" b="1" i="0" strike="noStrike">
            <a:solidFill>
              <a:srgbClr val="000000"/>
            </a:solidFill>
            <a:latin typeface="Garamond"/>
          </a:endParaRPr>
        </a:p>
        <a:p>
          <a:pPr algn="ct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Garamond"/>
            </a:rPr>
            <a:t>Jl. Sultan Alauddin  No.63 Telp. 0411 - 864924 ( Kampus I ) </a:t>
          </a:r>
        </a:p>
        <a:p>
          <a:pPr algn="ct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Garamond"/>
            </a:rPr>
            <a:t>Jl. Sultan Alauddin No. 36 Samata, Gowa Telp. (0411 841879) Fax. (0411) 8221400 (Kampus II)</a:t>
          </a:r>
        </a:p>
        <a:p>
          <a:pPr algn="ctr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Garamond"/>
            </a:rPr>
            <a:t>Email: fak adabhumaniora@yahoo.com</a:t>
          </a:r>
        </a:p>
        <a:p>
          <a:pPr algn="ctr" rtl="1">
            <a:defRPr sz="1000"/>
          </a:pPr>
          <a:endParaRPr lang="en-US" sz="1000" b="1" i="0" strike="noStrike">
            <a:solidFill>
              <a:srgbClr val="000000"/>
            </a:solidFill>
            <a:latin typeface="Garamond"/>
          </a:endParaRPr>
        </a:p>
        <a:p>
          <a:pPr algn="ctr" rtl="1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1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1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1">
            <a:defRPr sz="1000"/>
          </a:pPr>
          <a:r>
            <a:rPr lang="en-US" sz="1100" b="1" i="0" strike="noStrike">
              <a:solidFill>
                <a:srgbClr val="000000"/>
              </a:solidFill>
              <a:latin typeface="Calibri"/>
            </a:rPr>
            <a:t>Jl. Sultan Alauddin No. 63 Makassar Telp (0411) 864928 - 864931</a:t>
          </a:r>
        </a:p>
        <a:p>
          <a:pPr algn="ctr" rtl="1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1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1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1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1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133351</xdr:rowOff>
    </xdr:from>
    <xdr:to>
      <xdr:col>1</xdr:col>
      <xdr:colOff>514350</xdr:colOff>
      <xdr:row>5</xdr:row>
      <xdr:rowOff>1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3351"/>
          <a:ext cx="771525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171450</xdr:rowOff>
    </xdr:from>
    <xdr:to>
      <xdr:col>10</xdr:col>
      <xdr:colOff>590550</xdr:colOff>
      <xdr:row>5</xdr:row>
      <xdr:rowOff>171450</xdr:rowOff>
    </xdr:to>
    <xdr:sp macro="" textlink="">
      <xdr:nvSpPr>
        <xdr:cNvPr id="4" name="Line 2"/>
        <xdr:cNvSpPr>
          <a:spLocks noChangeShapeType="1"/>
        </xdr:cNvSpPr>
      </xdr:nvSpPr>
      <xdr:spPr bwMode="auto">
        <a:xfrm>
          <a:off x="0" y="1123950"/>
          <a:ext cx="6648450" cy="0"/>
        </a:xfrm>
        <a:prstGeom prst="line">
          <a:avLst/>
        </a:prstGeom>
        <a:noFill/>
        <a:ln w="25400" cmpd="thickThin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5"/>
  <sheetViews>
    <sheetView topLeftCell="A13" workbookViewId="0">
      <selection activeCell="E14" sqref="E14"/>
    </sheetView>
  </sheetViews>
  <sheetFormatPr defaultColWidth="4.7109375" defaultRowHeight="15.75"/>
  <cols>
    <col min="1" max="1" width="4.7109375" style="1"/>
    <col min="2" max="2" width="44" style="1" customWidth="1"/>
    <col min="3" max="4" width="6" style="1" customWidth="1"/>
    <col min="5" max="5" width="10.28515625" style="1" customWidth="1"/>
    <col min="6" max="6" width="12.42578125" style="1" customWidth="1"/>
    <col min="7" max="7" width="6.28515625" style="1" customWidth="1"/>
    <col min="8" max="10" width="4.7109375" style="1"/>
    <col min="11" max="11" width="18.140625" style="1" customWidth="1"/>
    <col min="12" max="16384" width="4.7109375" style="1"/>
  </cols>
  <sheetData>
    <row r="1" spans="1:11">
      <c r="A1" s="59" t="s">
        <v>0</v>
      </c>
      <c r="B1" s="59"/>
      <c r="C1" s="59"/>
      <c r="D1" s="59"/>
      <c r="E1" s="59"/>
      <c r="F1" s="59"/>
      <c r="G1" s="59"/>
    </row>
    <row r="2" spans="1:11">
      <c r="A2" s="59" t="s">
        <v>40</v>
      </c>
      <c r="B2" s="59"/>
      <c r="C2" s="59"/>
      <c r="D2" s="59"/>
      <c r="E2" s="59"/>
      <c r="F2" s="59"/>
      <c r="G2" s="59"/>
    </row>
    <row r="3" spans="1:11">
      <c r="A3" s="59" t="s">
        <v>1</v>
      </c>
      <c r="B3" s="59"/>
      <c r="C3" s="59"/>
      <c r="D3" s="59"/>
      <c r="E3" s="59"/>
      <c r="F3" s="59"/>
      <c r="G3" s="59"/>
    </row>
    <row r="4" spans="1:11">
      <c r="A4" s="59" t="s">
        <v>2</v>
      </c>
      <c r="B4" s="59"/>
      <c r="C4" s="59"/>
      <c r="D4" s="59"/>
      <c r="E4" s="59"/>
      <c r="F4" s="59"/>
      <c r="G4" s="59"/>
    </row>
    <row r="5" spans="1:11">
      <c r="A5" s="59" t="s">
        <v>38</v>
      </c>
      <c r="B5" s="59"/>
      <c r="C5" s="59"/>
      <c r="D5" s="59"/>
      <c r="E5" s="59"/>
      <c r="F5" s="59"/>
      <c r="G5" s="59"/>
    </row>
    <row r="7" spans="1:11">
      <c r="A7" s="57" t="s">
        <v>3</v>
      </c>
      <c r="B7" s="2" t="s">
        <v>4</v>
      </c>
      <c r="C7" s="58" t="s">
        <v>5</v>
      </c>
      <c r="D7" s="58"/>
      <c r="E7" s="58" t="s">
        <v>6</v>
      </c>
      <c r="F7" s="58" t="s">
        <v>7</v>
      </c>
      <c r="G7" s="58" t="s">
        <v>8</v>
      </c>
    </row>
    <row r="8" spans="1:11">
      <c r="A8" s="57"/>
      <c r="B8" s="3" t="s">
        <v>9</v>
      </c>
      <c r="C8" s="58"/>
      <c r="D8" s="58"/>
      <c r="E8" s="58"/>
      <c r="F8" s="58"/>
      <c r="G8" s="58"/>
    </row>
    <row r="9" spans="1:11">
      <c r="A9" s="4"/>
      <c r="B9" s="4"/>
      <c r="C9" s="5"/>
      <c r="D9" s="5"/>
      <c r="E9" s="5"/>
      <c r="F9" s="5"/>
      <c r="G9" s="5"/>
    </row>
    <row r="10" spans="1:11">
      <c r="A10" s="6"/>
      <c r="B10" s="7" t="s">
        <v>10</v>
      </c>
      <c r="C10" s="6"/>
      <c r="D10" s="6"/>
      <c r="E10" s="6"/>
      <c r="F10" s="8">
        <f>F12+F20+F21+F24+F31+F36</f>
        <v>36800000</v>
      </c>
      <c r="G10" s="6"/>
      <c r="K10" s="9">
        <f>36800000-F10</f>
        <v>0</v>
      </c>
    </row>
    <row r="11" spans="1:11">
      <c r="A11" s="6"/>
      <c r="B11" s="7"/>
      <c r="C11" s="6"/>
      <c r="D11" s="6"/>
      <c r="E11" s="6"/>
      <c r="F11" s="8"/>
      <c r="G11" s="6"/>
      <c r="K11" s="9"/>
    </row>
    <row r="12" spans="1:11">
      <c r="A12" s="6"/>
      <c r="B12" s="7" t="s">
        <v>22</v>
      </c>
      <c r="C12" s="6"/>
      <c r="D12" s="6"/>
      <c r="E12" s="6"/>
      <c r="F12" s="19">
        <f>SUM(F14:F22)</f>
        <v>16200000</v>
      </c>
      <c r="G12" s="6"/>
    </row>
    <row r="13" spans="1:11">
      <c r="A13" s="6">
        <v>1</v>
      </c>
      <c r="B13" s="10" t="s">
        <v>23</v>
      </c>
      <c r="C13" s="11"/>
      <c r="D13" s="11"/>
      <c r="E13" s="12"/>
      <c r="F13" s="18"/>
      <c r="G13" s="6"/>
    </row>
    <row r="14" spans="1:11">
      <c r="A14" s="6"/>
      <c r="B14" s="10" t="s">
        <v>42</v>
      </c>
      <c r="C14" s="11">
        <v>1</v>
      </c>
      <c r="D14" s="11" t="s">
        <v>35</v>
      </c>
      <c r="E14" s="12">
        <v>450000</v>
      </c>
      <c r="F14" s="12">
        <f>C14*E14</f>
        <v>450000</v>
      </c>
      <c r="G14" s="6"/>
    </row>
    <row r="15" spans="1:11">
      <c r="A15" s="6"/>
      <c r="B15" s="10" t="s">
        <v>41</v>
      </c>
      <c r="C15" s="11">
        <v>1</v>
      </c>
      <c r="D15" s="11" t="s">
        <v>35</v>
      </c>
      <c r="E15" s="12">
        <v>400000</v>
      </c>
      <c r="F15" s="12">
        <f t="shared" ref="F15:F19" si="0">C15*E15</f>
        <v>400000</v>
      </c>
      <c r="G15" s="6"/>
    </row>
    <row r="16" spans="1:11">
      <c r="A16" s="6"/>
      <c r="B16" s="10" t="s">
        <v>31</v>
      </c>
      <c r="C16" s="11">
        <v>1</v>
      </c>
      <c r="D16" s="11" t="s">
        <v>35</v>
      </c>
      <c r="E16" s="12">
        <v>375000</v>
      </c>
      <c r="F16" s="12">
        <f t="shared" si="0"/>
        <v>375000</v>
      </c>
      <c r="G16" s="6"/>
    </row>
    <row r="17" spans="1:11">
      <c r="A17" s="6"/>
      <c r="B17" s="10" t="s">
        <v>32</v>
      </c>
      <c r="C17" s="11">
        <v>1</v>
      </c>
      <c r="D17" s="11" t="s">
        <v>35</v>
      </c>
      <c r="E17" s="12">
        <v>350000</v>
      </c>
      <c r="F17" s="12">
        <f t="shared" si="0"/>
        <v>350000</v>
      </c>
      <c r="G17" s="6"/>
    </row>
    <row r="18" spans="1:11">
      <c r="A18" s="6"/>
      <c r="B18" s="10" t="s">
        <v>33</v>
      </c>
      <c r="C18" s="11">
        <v>1</v>
      </c>
      <c r="D18" s="11" t="s">
        <v>35</v>
      </c>
      <c r="E18" s="12">
        <v>300000</v>
      </c>
      <c r="F18" s="12">
        <f t="shared" si="0"/>
        <v>300000</v>
      </c>
      <c r="G18" s="6"/>
    </row>
    <row r="19" spans="1:11">
      <c r="A19" s="6"/>
      <c r="B19" s="10" t="s">
        <v>34</v>
      </c>
      <c r="C19" s="11">
        <v>3</v>
      </c>
      <c r="D19" s="11" t="s">
        <v>35</v>
      </c>
      <c r="E19" s="12">
        <v>275000</v>
      </c>
      <c r="F19" s="12">
        <f t="shared" si="0"/>
        <v>825000</v>
      </c>
      <c r="G19" s="6"/>
    </row>
    <row r="20" spans="1:11">
      <c r="A20" s="6">
        <v>2</v>
      </c>
      <c r="B20" s="10" t="s">
        <v>37</v>
      </c>
      <c r="C20" s="11">
        <v>30</v>
      </c>
      <c r="D20" s="11" t="s">
        <v>11</v>
      </c>
      <c r="E20" s="12">
        <v>150000</v>
      </c>
      <c r="F20" s="12">
        <f t="shared" ref="F20:F22" si="1">C20*E20</f>
        <v>4500000</v>
      </c>
      <c r="G20" s="6"/>
    </row>
    <row r="21" spans="1:11">
      <c r="A21" s="6">
        <v>3</v>
      </c>
      <c r="B21" s="10" t="s">
        <v>20</v>
      </c>
      <c r="C21" s="11">
        <v>30</v>
      </c>
      <c r="D21" s="11" t="s">
        <v>11</v>
      </c>
      <c r="E21" s="12">
        <v>150000</v>
      </c>
      <c r="F21" s="12">
        <f t="shared" si="1"/>
        <v>4500000</v>
      </c>
      <c r="G21" s="6"/>
    </row>
    <row r="22" spans="1:11">
      <c r="A22" s="6">
        <v>4</v>
      </c>
      <c r="B22" s="10" t="s">
        <v>21</v>
      </c>
      <c r="C22" s="11">
        <v>30</v>
      </c>
      <c r="D22" s="11" t="s">
        <v>11</v>
      </c>
      <c r="E22" s="12">
        <v>150000</v>
      </c>
      <c r="F22" s="12">
        <f t="shared" si="1"/>
        <v>4500000</v>
      </c>
      <c r="G22" s="6"/>
    </row>
    <row r="23" spans="1:11">
      <c r="A23" s="6"/>
      <c r="B23" s="10"/>
      <c r="C23" s="11"/>
      <c r="D23" s="11"/>
      <c r="E23" s="12"/>
      <c r="F23" s="12"/>
      <c r="G23" s="6"/>
    </row>
    <row r="24" spans="1:11" ht="16.5" customHeight="1">
      <c r="A24" s="6"/>
      <c r="B24" s="7" t="s">
        <v>12</v>
      </c>
      <c r="C24" s="11"/>
      <c r="D24" s="11"/>
      <c r="E24" s="12"/>
      <c r="F24" s="13">
        <f>SUM(F25:F29)</f>
        <v>6300000</v>
      </c>
      <c r="G24" s="6"/>
    </row>
    <row r="25" spans="1:11">
      <c r="A25" s="6">
        <v>5</v>
      </c>
      <c r="B25" s="10" t="s">
        <v>24</v>
      </c>
      <c r="C25" s="11">
        <v>1</v>
      </c>
      <c r="D25" s="11" t="s">
        <v>11</v>
      </c>
      <c r="E25" s="12">
        <v>420000</v>
      </c>
      <c r="F25" s="12">
        <f>C25*E25</f>
        <v>420000</v>
      </c>
      <c r="G25" s="6"/>
    </row>
    <row r="26" spans="1:11">
      <c r="A26" s="6">
        <v>6</v>
      </c>
      <c r="B26" s="10" t="s">
        <v>25</v>
      </c>
      <c r="C26" s="11">
        <v>120</v>
      </c>
      <c r="D26" s="11" t="s">
        <v>13</v>
      </c>
      <c r="E26" s="12">
        <v>10000</v>
      </c>
      <c r="F26" s="12">
        <f t="shared" ref="F26:F29" si="2">C26*E26</f>
        <v>1200000</v>
      </c>
      <c r="G26" s="6"/>
    </row>
    <row r="27" spans="1:11">
      <c r="A27" s="6">
        <v>7</v>
      </c>
      <c r="B27" s="10" t="s">
        <v>26</v>
      </c>
      <c r="C27" s="11">
        <v>120</v>
      </c>
      <c r="D27" s="11" t="s">
        <v>13</v>
      </c>
      <c r="E27" s="12">
        <v>10000</v>
      </c>
      <c r="F27" s="12">
        <f t="shared" si="2"/>
        <v>1200000</v>
      </c>
      <c r="G27" s="6"/>
      <c r="K27" s="9">
        <f>F10-26400000</f>
        <v>10400000</v>
      </c>
    </row>
    <row r="28" spans="1:11">
      <c r="A28" s="6">
        <v>8</v>
      </c>
      <c r="B28" s="10" t="s">
        <v>27</v>
      </c>
      <c r="C28" s="11">
        <v>120</v>
      </c>
      <c r="D28" s="11" t="s">
        <v>13</v>
      </c>
      <c r="E28" s="12">
        <v>14000</v>
      </c>
      <c r="F28" s="12">
        <f t="shared" si="2"/>
        <v>1680000</v>
      </c>
      <c r="G28" s="6"/>
    </row>
    <row r="29" spans="1:11">
      <c r="A29" s="6">
        <v>9</v>
      </c>
      <c r="B29" s="10" t="s">
        <v>36</v>
      </c>
      <c r="C29" s="11">
        <v>120</v>
      </c>
      <c r="D29" s="11" t="s">
        <v>13</v>
      </c>
      <c r="E29" s="12">
        <v>15000</v>
      </c>
      <c r="F29" s="12">
        <f t="shared" si="2"/>
        <v>1800000</v>
      </c>
      <c r="G29" s="6"/>
    </row>
    <row r="30" spans="1:11">
      <c r="A30" s="6"/>
      <c r="B30" s="10"/>
      <c r="C30" s="11"/>
      <c r="D30" s="11"/>
      <c r="E30" s="12"/>
      <c r="F30" s="12"/>
      <c r="G30" s="6"/>
    </row>
    <row r="31" spans="1:11">
      <c r="A31" s="6"/>
      <c r="B31" s="7" t="s">
        <v>19</v>
      </c>
      <c r="C31" s="11"/>
      <c r="D31" s="11"/>
      <c r="E31" s="12"/>
      <c r="F31" s="13">
        <f>SUM(F32:F34)</f>
        <v>4500000</v>
      </c>
      <c r="G31" s="6"/>
    </row>
    <row r="32" spans="1:11">
      <c r="A32" s="6">
        <v>7</v>
      </c>
      <c r="B32" s="6" t="s">
        <v>28</v>
      </c>
      <c r="C32" s="11">
        <v>1</v>
      </c>
      <c r="D32" s="11" t="s">
        <v>11</v>
      </c>
      <c r="E32" s="12">
        <v>1500000</v>
      </c>
      <c r="F32" s="12">
        <f>C32*E32</f>
        <v>1500000</v>
      </c>
      <c r="G32" s="6"/>
    </row>
    <row r="33" spans="1:7">
      <c r="A33" s="6">
        <v>8</v>
      </c>
      <c r="B33" s="6" t="s">
        <v>29</v>
      </c>
      <c r="C33" s="11">
        <v>1</v>
      </c>
      <c r="D33" s="11" t="s">
        <v>11</v>
      </c>
      <c r="E33" s="12">
        <v>1500000</v>
      </c>
      <c r="F33" s="12">
        <f>C33*E33</f>
        <v>1500000</v>
      </c>
      <c r="G33" s="6"/>
    </row>
    <row r="34" spans="1:7">
      <c r="A34" s="6">
        <v>9</v>
      </c>
      <c r="B34" s="6" t="s">
        <v>30</v>
      </c>
      <c r="C34" s="11">
        <v>1</v>
      </c>
      <c r="D34" s="11" t="s">
        <v>11</v>
      </c>
      <c r="E34" s="12">
        <v>1500000</v>
      </c>
      <c r="F34" s="12">
        <f>C34*E34</f>
        <v>1500000</v>
      </c>
      <c r="G34" s="6"/>
    </row>
    <row r="35" spans="1:7">
      <c r="A35" s="6"/>
      <c r="B35" s="6"/>
      <c r="C35" s="6"/>
      <c r="D35" s="6"/>
      <c r="E35" s="12"/>
      <c r="F35" s="12"/>
      <c r="G35" s="6"/>
    </row>
    <row r="36" spans="1:7">
      <c r="A36" s="6">
        <v>10</v>
      </c>
      <c r="B36" s="6" t="s">
        <v>14</v>
      </c>
      <c r="C36" s="14">
        <v>1</v>
      </c>
      <c r="D36" s="14" t="s">
        <v>11</v>
      </c>
      <c r="E36" s="12">
        <v>800000</v>
      </c>
      <c r="F36" s="13">
        <f>C36*E36</f>
        <v>800000</v>
      </c>
      <c r="G36" s="6"/>
    </row>
    <row r="37" spans="1:7">
      <c r="A37" s="15"/>
      <c r="B37" s="15"/>
      <c r="C37" s="15"/>
      <c r="D37" s="15"/>
      <c r="E37" s="15"/>
      <c r="F37" s="15"/>
      <c r="G37" s="15"/>
    </row>
    <row r="38" spans="1:7">
      <c r="A38" s="16"/>
      <c r="B38" s="16"/>
      <c r="C38" s="16"/>
      <c r="D38" s="16"/>
      <c r="E38" s="16"/>
      <c r="F38" s="16"/>
      <c r="G38" s="16"/>
    </row>
    <row r="39" spans="1:7">
      <c r="E39" s="1" t="s">
        <v>39</v>
      </c>
    </row>
    <row r="40" spans="1:7">
      <c r="E40" s="17" t="s">
        <v>15</v>
      </c>
    </row>
    <row r="41" spans="1:7">
      <c r="E41" s="1" t="s">
        <v>16</v>
      </c>
    </row>
    <row r="44" spans="1:7">
      <c r="E44" s="17" t="s">
        <v>17</v>
      </c>
    </row>
    <row r="45" spans="1:7">
      <c r="E45" s="17" t="s">
        <v>18</v>
      </c>
    </row>
  </sheetData>
  <mergeCells count="10">
    <mergeCell ref="A1:G1"/>
    <mergeCell ref="A2:G2"/>
    <mergeCell ref="A3:G3"/>
    <mergeCell ref="A4:G4"/>
    <mergeCell ref="A5:G5"/>
    <mergeCell ref="A7:A8"/>
    <mergeCell ref="C7:D8"/>
    <mergeCell ref="E7:E8"/>
    <mergeCell ref="F7:F8"/>
    <mergeCell ref="G7:G8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0"/>
  <sheetViews>
    <sheetView view="pageBreakPreview" zoomScale="93" zoomScaleSheetLayoutView="93" workbookViewId="0">
      <selection activeCell="E23" sqref="E23"/>
    </sheetView>
  </sheetViews>
  <sheetFormatPr defaultColWidth="4.7109375" defaultRowHeight="15.75"/>
  <cols>
    <col min="1" max="1" width="4.7109375" style="1"/>
    <col min="2" max="2" width="50.7109375" style="1" customWidth="1"/>
    <col min="3" max="4" width="6" style="1" customWidth="1"/>
    <col min="5" max="5" width="12" style="1" customWidth="1"/>
    <col min="6" max="6" width="12.42578125" style="1" customWidth="1"/>
    <col min="7" max="7" width="6.28515625" style="1" customWidth="1"/>
    <col min="8" max="10" width="4.7109375" style="1"/>
    <col min="11" max="11" width="18.140625" style="1" customWidth="1"/>
    <col min="12" max="16384" width="4.7109375" style="1"/>
  </cols>
  <sheetData>
    <row r="1" spans="1:11">
      <c r="A1" s="59" t="s">
        <v>0</v>
      </c>
      <c r="B1" s="59"/>
      <c r="C1" s="59"/>
      <c r="D1" s="59"/>
      <c r="E1" s="59"/>
      <c r="F1" s="59"/>
      <c r="G1" s="59"/>
    </row>
    <row r="2" spans="1:11">
      <c r="A2" s="59" t="s">
        <v>106</v>
      </c>
      <c r="B2" s="59"/>
      <c r="C2" s="59"/>
      <c r="D2" s="59"/>
      <c r="E2" s="59"/>
      <c r="F2" s="59"/>
      <c r="G2" s="59"/>
    </row>
    <row r="3" spans="1:11">
      <c r="A3" s="59" t="s">
        <v>1</v>
      </c>
      <c r="B3" s="59"/>
      <c r="C3" s="59"/>
      <c r="D3" s="59"/>
      <c r="E3" s="59"/>
      <c r="F3" s="59"/>
      <c r="G3" s="59"/>
    </row>
    <row r="4" spans="1:11">
      <c r="A4" s="59" t="s">
        <v>2</v>
      </c>
      <c r="B4" s="59"/>
      <c r="C4" s="59"/>
      <c r="D4" s="59"/>
      <c r="E4" s="59"/>
      <c r="F4" s="59"/>
      <c r="G4" s="59"/>
    </row>
    <row r="5" spans="1:11">
      <c r="A5" s="59" t="s">
        <v>99</v>
      </c>
      <c r="B5" s="59"/>
      <c r="C5" s="59"/>
      <c r="D5" s="59"/>
      <c r="E5" s="59"/>
      <c r="F5" s="59"/>
      <c r="G5" s="59"/>
    </row>
    <row r="7" spans="1:11">
      <c r="A7" s="57" t="s">
        <v>3</v>
      </c>
      <c r="B7" s="2" t="s">
        <v>4</v>
      </c>
      <c r="C7" s="58" t="s">
        <v>5</v>
      </c>
      <c r="D7" s="58"/>
      <c r="E7" s="58" t="s">
        <v>6</v>
      </c>
      <c r="F7" s="58" t="s">
        <v>7</v>
      </c>
      <c r="G7" s="58" t="s">
        <v>8</v>
      </c>
    </row>
    <row r="8" spans="1:11">
      <c r="A8" s="57"/>
      <c r="B8" s="3" t="s">
        <v>9</v>
      </c>
      <c r="C8" s="58"/>
      <c r="D8" s="58"/>
      <c r="E8" s="58"/>
      <c r="F8" s="58"/>
      <c r="G8" s="58"/>
    </row>
    <row r="9" spans="1:11">
      <c r="A9" s="37"/>
      <c r="B9" s="37"/>
      <c r="C9" s="38"/>
      <c r="D9" s="38"/>
      <c r="E9" s="38"/>
      <c r="F9" s="38"/>
      <c r="G9" s="38"/>
    </row>
    <row r="10" spans="1:11">
      <c r="A10" s="39"/>
      <c r="B10" s="40" t="s">
        <v>10</v>
      </c>
      <c r="C10" s="39"/>
      <c r="D10" s="39"/>
      <c r="E10" s="39"/>
      <c r="F10" s="41">
        <f>F12+F19+F23</f>
        <v>50000000</v>
      </c>
      <c r="G10" s="39"/>
      <c r="K10" s="20"/>
    </row>
    <row r="11" spans="1:11">
      <c r="A11" s="39"/>
      <c r="B11" s="40"/>
      <c r="C11" s="39"/>
      <c r="D11" s="39"/>
      <c r="E11" s="39"/>
      <c r="F11" s="41"/>
      <c r="G11" s="39"/>
      <c r="K11" s="9"/>
    </row>
    <row r="12" spans="1:11">
      <c r="A12" s="39">
        <v>1</v>
      </c>
      <c r="B12" s="40" t="s">
        <v>22</v>
      </c>
      <c r="C12" s="39"/>
      <c r="D12" s="39"/>
      <c r="E12" s="39"/>
      <c r="F12" s="42">
        <f>SUM(F13:F18)</f>
        <v>36160000</v>
      </c>
      <c r="G12" s="39"/>
    </row>
    <row r="13" spans="1:11">
      <c r="A13" s="39"/>
      <c r="B13" s="39" t="s">
        <v>102</v>
      </c>
      <c r="C13" s="36">
        <v>1</v>
      </c>
      <c r="D13" s="36" t="s">
        <v>35</v>
      </c>
      <c r="E13" s="43">
        <v>400000</v>
      </c>
      <c r="F13" s="43">
        <f>C13*E13</f>
        <v>400000</v>
      </c>
      <c r="G13" s="39"/>
    </row>
    <row r="14" spans="1:11">
      <c r="A14" s="39"/>
      <c r="B14" s="39" t="s">
        <v>103</v>
      </c>
      <c r="C14" s="36">
        <v>1</v>
      </c>
      <c r="D14" s="36" t="s">
        <v>35</v>
      </c>
      <c r="E14" s="43">
        <v>300000</v>
      </c>
      <c r="F14" s="43">
        <f t="shared" ref="F14:F17" si="0">C14*E14</f>
        <v>300000</v>
      </c>
      <c r="G14" s="39"/>
    </row>
    <row r="15" spans="1:11">
      <c r="A15" s="39"/>
      <c r="B15" s="39" t="s">
        <v>104</v>
      </c>
      <c r="C15" s="36">
        <v>1</v>
      </c>
      <c r="D15" s="36" t="s">
        <v>35</v>
      </c>
      <c r="E15" s="43">
        <v>260000</v>
      </c>
      <c r="F15" s="43">
        <f t="shared" si="0"/>
        <v>260000</v>
      </c>
      <c r="G15" s="39"/>
    </row>
    <row r="16" spans="1:11">
      <c r="A16" s="39"/>
      <c r="B16" s="39" t="s">
        <v>105</v>
      </c>
      <c r="C16" s="36">
        <v>5</v>
      </c>
      <c r="D16" s="36" t="s">
        <v>35</v>
      </c>
      <c r="E16" s="43">
        <v>200000</v>
      </c>
      <c r="F16" s="43">
        <f t="shared" si="0"/>
        <v>1000000</v>
      </c>
      <c r="G16" s="39"/>
    </row>
    <row r="17" spans="1:11">
      <c r="A17" s="39"/>
      <c r="B17" s="39" t="s">
        <v>100</v>
      </c>
      <c r="C17" s="36">
        <v>120</v>
      </c>
      <c r="D17" s="36" t="s">
        <v>11</v>
      </c>
      <c r="E17" s="43">
        <v>285000</v>
      </c>
      <c r="F17" s="43">
        <f t="shared" si="0"/>
        <v>34200000</v>
      </c>
      <c r="G17" s="39"/>
    </row>
    <row r="18" spans="1:11">
      <c r="A18" s="39"/>
      <c r="B18" s="45"/>
      <c r="C18" s="45"/>
      <c r="D18" s="45"/>
      <c r="E18" s="45"/>
      <c r="F18" s="45"/>
      <c r="G18" s="39"/>
    </row>
    <row r="19" spans="1:11">
      <c r="A19" s="39">
        <v>2</v>
      </c>
      <c r="B19" s="40" t="s">
        <v>43</v>
      </c>
      <c r="C19" s="36"/>
      <c r="D19" s="36"/>
      <c r="E19" s="43"/>
      <c r="F19" s="44">
        <f>SUM(F20:F21)</f>
        <v>12300000</v>
      </c>
      <c r="G19" s="39"/>
    </row>
    <row r="20" spans="1:11">
      <c r="A20" s="39"/>
      <c r="B20" s="39" t="s">
        <v>44</v>
      </c>
      <c r="C20" s="36">
        <v>12</v>
      </c>
      <c r="D20" s="36" t="s">
        <v>11</v>
      </c>
      <c r="E20" s="43">
        <v>25000</v>
      </c>
      <c r="F20" s="43">
        <f>C20*E20</f>
        <v>300000</v>
      </c>
      <c r="G20" s="39"/>
    </row>
    <row r="21" spans="1:11">
      <c r="A21" s="39"/>
      <c r="B21" s="39" t="s">
        <v>101</v>
      </c>
      <c r="C21" s="36">
        <v>120</v>
      </c>
      <c r="D21" s="36" t="s">
        <v>11</v>
      </c>
      <c r="E21" s="43">
        <v>100000</v>
      </c>
      <c r="F21" s="43">
        <f>C21*E21</f>
        <v>12000000</v>
      </c>
      <c r="G21" s="39"/>
    </row>
    <row r="22" spans="1:11">
      <c r="A22" s="39"/>
      <c r="B22" s="45"/>
      <c r="C22" s="45"/>
      <c r="D22" s="45"/>
      <c r="E22" s="45"/>
      <c r="F22" s="45"/>
      <c r="G22" s="39"/>
    </row>
    <row r="23" spans="1:11">
      <c r="A23" s="39">
        <v>3</v>
      </c>
      <c r="B23" s="40" t="s">
        <v>12</v>
      </c>
      <c r="C23" s="36"/>
      <c r="D23" s="36"/>
      <c r="E23" s="43"/>
      <c r="F23" s="44">
        <f>SUM(F24:F26)</f>
        <v>1540000</v>
      </c>
      <c r="G23" s="39"/>
    </row>
    <row r="24" spans="1:11">
      <c r="A24" s="39"/>
      <c r="B24" s="39" t="s">
        <v>24</v>
      </c>
      <c r="C24" s="36">
        <v>1</v>
      </c>
      <c r="D24" s="36" t="s">
        <v>11</v>
      </c>
      <c r="E24" s="43">
        <v>400000</v>
      </c>
      <c r="F24" s="43">
        <f>C24*E24</f>
        <v>400000</v>
      </c>
      <c r="G24" s="39"/>
    </row>
    <row r="25" spans="1:11" ht="16.5" customHeight="1">
      <c r="A25" s="39"/>
      <c r="B25" s="39" t="s">
        <v>98</v>
      </c>
      <c r="C25" s="36">
        <v>120</v>
      </c>
      <c r="D25" s="36" t="s">
        <v>13</v>
      </c>
      <c r="E25" s="43">
        <v>8000</v>
      </c>
      <c r="F25" s="43">
        <f>C25*E25</f>
        <v>960000</v>
      </c>
      <c r="G25" s="39"/>
    </row>
    <row r="26" spans="1:11">
      <c r="A26" s="45"/>
      <c r="B26" s="39" t="s">
        <v>14</v>
      </c>
      <c r="C26" s="24">
        <v>3</v>
      </c>
      <c r="D26" s="24" t="s">
        <v>11</v>
      </c>
      <c r="E26" s="43">
        <v>60000</v>
      </c>
      <c r="F26" s="43">
        <f>C26*E26</f>
        <v>180000</v>
      </c>
      <c r="G26" s="39"/>
    </row>
    <row r="27" spans="1:11">
      <c r="A27" s="39"/>
      <c r="B27" s="45"/>
      <c r="C27" s="45"/>
      <c r="D27" s="45"/>
      <c r="E27" s="45"/>
      <c r="F27" s="45"/>
      <c r="G27" s="39"/>
    </row>
    <row r="28" spans="1:11">
      <c r="K28" s="9"/>
    </row>
    <row r="30" spans="1:11">
      <c r="B30" s="48"/>
      <c r="C30" s="46" t="s">
        <v>111</v>
      </c>
      <c r="D30" s="16"/>
      <c r="E30" s="16"/>
      <c r="F30" s="10"/>
    </row>
    <row r="31" spans="1:11">
      <c r="B31" s="48"/>
      <c r="C31" s="47" t="s">
        <v>107</v>
      </c>
      <c r="D31" s="16"/>
      <c r="E31" s="10"/>
      <c r="F31" s="10"/>
    </row>
    <row r="32" spans="1:11">
      <c r="B32" s="48"/>
      <c r="C32" s="46" t="s">
        <v>108</v>
      </c>
      <c r="D32" s="16"/>
      <c r="E32" s="10"/>
      <c r="F32" s="10"/>
    </row>
    <row r="33" spans="1:8">
      <c r="A33" s="16"/>
      <c r="B33" s="48"/>
      <c r="C33"/>
      <c r="D33"/>
      <c r="E33"/>
      <c r="F33" s="10"/>
      <c r="G33" s="16"/>
    </row>
    <row r="34" spans="1:8">
      <c r="B34" s="48"/>
      <c r="C34" s="46"/>
      <c r="D34" s="16"/>
      <c r="E34" s="10"/>
      <c r="F34" s="10"/>
    </row>
    <row r="35" spans="1:8">
      <c r="B35" s="48"/>
      <c r="C35" s="46"/>
      <c r="D35" s="16"/>
      <c r="E35" s="10"/>
      <c r="F35" s="10"/>
      <c r="G35" s="51"/>
    </row>
    <row r="36" spans="1:8">
      <c r="B36" s="49"/>
      <c r="C36" s="47" t="s">
        <v>109</v>
      </c>
      <c r="D36" s="16"/>
      <c r="E36" s="10"/>
      <c r="F36" s="16"/>
      <c r="H36" s="51"/>
    </row>
    <row r="37" spans="1:8">
      <c r="B37" s="50"/>
      <c r="C37" s="47" t="s">
        <v>110</v>
      </c>
      <c r="D37" s="16"/>
      <c r="E37" s="10"/>
      <c r="F37" s="16"/>
    </row>
    <row r="39" spans="1:8">
      <c r="E39" s="17"/>
    </row>
    <row r="40" spans="1:8">
      <c r="E40" s="17"/>
    </row>
  </sheetData>
  <mergeCells count="10">
    <mergeCell ref="A1:G1"/>
    <mergeCell ref="A2:G2"/>
    <mergeCell ref="A3:G3"/>
    <mergeCell ref="A4:G4"/>
    <mergeCell ref="A5:G5"/>
    <mergeCell ref="A7:A8"/>
    <mergeCell ref="C7:D8"/>
    <mergeCell ref="E7:E8"/>
    <mergeCell ref="F7:F8"/>
    <mergeCell ref="G7:G8"/>
  </mergeCells>
  <pageMargins left="0.51" right="0.32" top="0.75" bottom="0.75" header="0.28999999999999998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7:Q103"/>
  <sheetViews>
    <sheetView workbookViewId="0">
      <selection activeCell="B16" sqref="B16:C16"/>
    </sheetView>
  </sheetViews>
  <sheetFormatPr defaultRowHeight="15"/>
  <cols>
    <col min="1" max="1" width="3.85546875" customWidth="1"/>
    <col min="2" max="2" width="12" customWidth="1"/>
    <col min="3" max="3" width="13.28515625" bestFit="1" customWidth="1"/>
    <col min="4" max="4" width="10.140625" customWidth="1"/>
    <col min="5" max="5" width="13.7109375" customWidth="1"/>
    <col min="6" max="6" width="15" customWidth="1"/>
    <col min="7" max="7" width="12.5703125" customWidth="1"/>
    <col min="13" max="13" width="11" style="21" customWidth="1"/>
    <col min="14" max="14" width="18.5703125" bestFit="1" customWidth="1"/>
    <col min="15" max="15" width="10.5703125" customWidth="1"/>
  </cols>
  <sheetData>
    <row r="7" spans="1:17" ht="15.75">
      <c r="A7" s="60" t="s">
        <v>74</v>
      </c>
      <c r="B7" s="60"/>
      <c r="C7" s="60"/>
      <c r="D7" s="60"/>
      <c r="E7" s="60"/>
      <c r="F7" s="60"/>
      <c r="G7" s="60"/>
      <c r="H7" s="60"/>
      <c r="I7" s="60"/>
      <c r="J7" s="60"/>
      <c r="K7" s="60"/>
    </row>
    <row r="8" spans="1:17" ht="15.75">
      <c r="A8" s="60" t="s">
        <v>45</v>
      </c>
      <c r="B8" s="60"/>
      <c r="C8" s="60"/>
      <c r="D8" s="60"/>
      <c r="E8" s="60"/>
      <c r="F8" s="60"/>
      <c r="G8" s="60"/>
      <c r="H8" s="60"/>
      <c r="I8" s="60"/>
      <c r="J8" s="60"/>
      <c r="K8" s="60"/>
    </row>
    <row r="9" spans="1:17" ht="15.75">
      <c r="A9" s="60" t="s">
        <v>46</v>
      </c>
      <c r="B9" s="60"/>
      <c r="C9" s="60"/>
      <c r="D9" s="60"/>
      <c r="E9" s="60"/>
      <c r="F9" s="60"/>
      <c r="G9" s="60"/>
      <c r="H9" s="60"/>
      <c r="I9" s="60"/>
      <c r="J9" s="60"/>
      <c r="K9" s="60"/>
    </row>
    <row r="10" spans="1:17" ht="15.75">
      <c r="A10" s="60" t="s">
        <v>2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</row>
    <row r="11" spans="1:17" ht="15.7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</row>
    <row r="12" spans="1:17" ht="15.75">
      <c r="A12" s="1" t="s">
        <v>82</v>
      </c>
      <c r="B12" s="1"/>
      <c r="C12" s="1"/>
      <c r="L12" s="23" t="s">
        <v>47</v>
      </c>
      <c r="M12" s="33"/>
      <c r="N12" s="33" t="s">
        <v>76</v>
      </c>
      <c r="O12" s="33" t="s">
        <v>75</v>
      </c>
      <c r="P12" s="33"/>
      <c r="Q12" s="33" t="s">
        <v>48</v>
      </c>
    </row>
    <row r="13" spans="1:17" ht="30.75" customHeight="1">
      <c r="A13" s="34" t="s">
        <v>88</v>
      </c>
      <c r="B13" s="34" t="s">
        <v>85</v>
      </c>
      <c r="C13" s="34" t="s">
        <v>86</v>
      </c>
      <c r="D13" s="24" t="s">
        <v>50</v>
      </c>
      <c r="E13" s="24" t="s">
        <v>51</v>
      </c>
      <c r="F13" s="24" t="s">
        <v>52</v>
      </c>
      <c r="G13" s="24" t="s">
        <v>53</v>
      </c>
      <c r="L13" s="31" t="s">
        <v>78</v>
      </c>
      <c r="M13" s="32"/>
      <c r="N13" s="32" t="s">
        <v>56</v>
      </c>
      <c r="O13" s="32" t="s">
        <v>79</v>
      </c>
      <c r="P13" s="32"/>
      <c r="Q13" s="32" t="s">
        <v>55</v>
      </c>
    </row>
    <row r="14" spans="1:17" ht="18.75" customHeight="1">
      <c r="A14" s="25">
        <v>1</v>
      </c>
      <c r="B14" s="25" t="s">
        <v>87</v>
      </c>
      <c r="C14" s="25" t="s">
        <v>77</v>
      </c>
      <c r="D14" s="25" t="s">
        <v>69</v>
      </c>
      <c r="E14" s="26"/>
      <c r="F14" s="27" t="s">
        <v>96</v>
      </c>
      <c r="G14" s="27"/>
      <c r="L14" s="32"/>
      <c r="M14" s="32"/>
      <c r="N14" s="32"/>
      <c r="O14" s="32"/>
      <c r="P14" s="32"/>
      <c r="Q14" s="32" t="s">
        <v>61</v>
      </c>
    </row>
    <row r="15" spans="1:17">
      <c r="A15" s="11">
        <v>2</v>
      </c>
      <c r="B15" s="6" t="s">
        <v>89</v>
      </c>
      <c r="C15" s="6" t="s">
        <v>54</v>
      </c>
      <c r="D15" s="14" t="s">
        <v>62</v>
      </c>
      <c r="E15" s="28"/>
      <c r="F15" s="6" t="s">
        <v>92</v>
      </c>
      <c r="G15" s="6"/>
      <c r="L15" s="31" t="s">
        <v>60</v>
      </c>
      <c r="M15" s="32"/>
      <c r="N15" s="32" t="s">
        <v>68</v>
      </c>
      <c r="O15" s="32" t="s">
        <v>80</v>
      </c>
      <c r="P15" s="32"/>
      <c r="Q15" s="32" t="s">
        <v>64</v>
      </c>
    </row>
    <row r="16" spans="1:17">
      <c r="A16" s="11">
        <v>3</v>
      </c>
      <c r="B16" s="6" t="s">
        <v>90</v>
      </c>
      <c r="C16" s="6" t="s">
        <v>67</v>
      </c>
      <c r="D16" s="14" t="s">
        <v>81</v>
      </c>
      <c r="E16" s="28"/>
      <c r="F16" s="6" t="s">
        <v>95</v>
      </c>
      <c r="G16" s="6"/>
      <c r="L16" s="31"/>
      <c r="M16" s="32"/>
      <c r="N16" s="32"/>
      <c r="O16" s="32"/>
      <c r="P16" s="32"/>
      <c r="Q16" s="32" t="s">
        <v>65</v>
      </c>
    </row>
    <row r="17" spans="1:17">
      <c r="A17" s="11">
        <v>4</v>
      </c>
      <c r="B17" s="6"/>
      <c r="C17" s="6"/>
      <c r="D17" s="14" t="s">
        <v>58</v>
      </c>
      <c r="E17" s="28"/>
      <c r="F17" s="6" t="s">
        <v>92</v>
      </c>
      <c r="G17" s="6"/>
      <c r="L17" s="32" t="s">
        <v>77</v>
      </c>
      <c r="M17" s="32"/>
      <c r="N17" s="31" t="s">
        <v>54</v>
      </c>
      <c r="O17" s="32" t="s">
        <v>67</v>
      </c>
      <c r="P17" s="32"/>
      <c r="Q17" s="32" t="s">
        <v>66</v>
      </c>
    </row>
    <row r="18" spans="1:17">
      <c r="A18" s="11">
        <v>5</v>
      </c>
      <c r="B18" s="6"/>
      <c r="C18" s="6"/>
      <c r="D18" s="14" t="s">
        <v>91</v>
      </c>
      <c r="E18" s="28"/>
      <c r="F18" s="6" t="s">
        <v>94</v>
      </c>
      <c r="G18" s="6"/>
      <c r="L18" s="31"/>
      <c r="M18" s="32"/>
      <c r="N18" s="32"/>
      <c r="O18" s="32"/>
      <c r="P18" s="32"/>
      <c r="Q18" s="32" t="s">
        <v>57</v>
      </c>
    </row>
    <row r="19" spans="1:17">
      <c r="A19" s="11">
        <v>6</v>
      </c>
      <c r="B19" s="6" t="s">
        <v>89</v>
      </c>
      <c r="C19" s="6" t="s">
        <v>54</v>
      </c>
      <c r="D19" s="14" t="s">
        <v>69</v>
      </c>
      <c r="E19" s="28"/>
      <c r="F19" s="6" t="s">
        <v>92</v>
      </c>
      <c r="G19" s="6"/>
    </row>
    <row r="20" spans="1:17">
      <c r="A20" s="11">
        <v>7</v>
      </c>
      <c r="B20" s="6"/>
      <c r="C20" s="6"/>
      <c r="D20" s="14" t="s">
        <v>62</v>
      </c>
      <c r="E20" s="28"/>
      <c r="F20" s="6" t="s">
        <v>95</v>
      </c>
      <c r="G20" s="6"/>
    </row>
    <row r="21" spans="1:17">
      <c r="A21" s="11">
        <v>8</v>
      </c>
      <c r="B21" s="6"/>
      <c r="C21" s="6"/>
      <c r="D21" s="14" t="s">
        <v>81</v>
      </c>
      <c r="E21" s="28"/>
      <c r="F21" s="6" t="s">
        <v>93</v>
      </c>
      <c r="G21" s="6"/>
    </row>
    <row r="22" spans="1:17">
      <c r="A22" s="11">
        <v>9</v>
      </c>
      <c r="B22" s="6"/>
      <c r="C22" s="6"/>
      <c r="D22" s="14" t="s">
        <v>58</v>
      </c>
      <c r="E22" s="28"/>
      <c r="F22" s="6" t="s">
        <v>96</v>
      </c>
      <c r="G22" s="6"/>
    </row>
    <row r="23" spans="1:17">
      <c r="A23" s="11">
        <v>10</v>
      </c>
      <c r="B23" s="6"/>
      <c r="C23" s="6"/>
      <c r="D23" s="14" t="s">
        <v>91</v>
      </c>
      <c r="E23" s="28"/>
      <c r="F23" s="6" t="s">
        <v>97</v>
      </c>
      <c r="G23" s="6"/>
    </row>
    <row r="24" spans="1:17">
      <c r="A24" s="11">
        <v>11</v>
      </c>
      <c r="B24" s="6" t="s">
        <v>90</v>
      </c>
      <c r="C24" s="6" t="s">
        <v>67</v>
      </c>
      <c r="D24" s="14" t="s">
        <v>69</v>
      </c>
      <c r="E24" s="28"/>
      <c r="F24" s="6"/>
      <c r="G24" s="6"/>
    </row>
    <row r="25" spans="1:17">
      <c r="A25" s="11">
        <v>12</v>
      </c>
      <c r="B25" s="6"/>
      <c r="C25" s="6"/>
      <c r="D25" s="14" t="s">
        <v>62</v>
      </c>
      <c r="E25" s="28"/>
      <c r="F25" s="6"/>
      <c r="G25" s="6"/>
    </row>
    <row r="26" spans="1:17">
      <c r="A26" s="11">
        <v>13</v>
      </c>
      <c r="B26" s="6"/>
      <c r="C26" s="6"/>
      <c r="D26" s="14" t="s">
        <v>81</v>
      </c>
      <c r="E26" s="28"/>
      <c r="F26" s="6"/>
      <c r="G26" s="6"/>
    </row>
    <row r="27" spans="1:17">
      <c r="A27" s="11">
        <v>14</v>
      </c>
      <c r="B27" s="6"/>
      <c r="C27" s="6"/>
      <c r="D27" s="14" t="s">
        <v>58</v>
      </c>
      <c r="E27" s="28"/>
      <c r="F27" s="6"/>
      <c r="G27" s="6"/>
    </row>
    <row r="28" spans="1:17">
      <c r="A28" s="35">
        <v>15</v>
      </c>
      <c r="B28" s="15"/>
      <c r="C28" s="15"/>
      <c r="D28" s="29" t="s">
        <v>91</v>
      </c>
      <c r="E28" s="30"/>
      <c r="F28" s="15"/>
      <c r="G28" s="15"/>
    </row>
    <row r="30" spans="1:17" ht="15.75">
      <c r="A30" s="1" t="s">
        <v>83</v>
      </c>
      <c r="B30" s="1"/>
      <c r="C30" s="1"/>
    </row>
    <row r="31" spans="1:17">
      <c r="A31" s="24" t="s">
        <v>49</v>
      </c>
      <c r="B31" s="24"/>
      <c r="C31" s="24"/>
      <c r="D31" s="24" t="s">
        <v>50</v>
      </c>
      <c r="E31" s="24" t="s">
        <v>51</v>
      </c>
      <c r="F31" s="24" t="s">
        <v>52</v>
      </c>
      <c r="G31" s="24" t="s">
        <v>53</v>
      </c>
    </row>
    <row r="32" spans="1:17">
      <c r="A32" s="25" t="s">
        <v>66</v>
      </c>
      <c r="B32" s="25"/>
      <c r="C32" s="25"/>
      <c r="D32" s="25" t="s">
        <v>69</v>
      </c>
      <c r="E32" s="26">
        <v>41624</v>
      </c>
      <c r="F32" s="27" t="s">
        <v>59</v>
      </c>
      <c r="G32" s="27"/>
    </row>
    <row r="33" spans="1:7">
      <c r="A33" s="6"/>
      <c r="B33" s="6"/>
      <c r="C33" s="6"/>
      <c r="D33" s="14" t="s">
        <v>62</v>
      </c>
      <c r="E33" s="28">
        <v>41625</v>
      </c>
      <c r="F33" s="6" t="s">
        <v>59</v>
      </c>
      <c r="G33" s="6"/>
    </row>
    <row r="34" spans="1:7">
      <c r="A34" s="6"/>
      <c r="B34" s="6"/>
      <c r="C34" s="6"/>
      <c r="D34" s="14" t="s">
        <v>69</v>
      </c>
      <c r="E34" s="28">
        <v>41631</v>
      </c>
      <c r="F34" s="6" t="s">
        <v>59</v>
      </c>
      <c r="G34" s="6"/>
    </row>
    <row r="35" spans="1:7">
      <c r="A35" s="6"/>
      <c r="B35" s="6"/>
      <c r="C35" s="6"/>
      <c r="D35" s="14" t="s">
        <v>62</v>
      </c>
      <c r="E35" s="28">
        <v>41632</v>
      </c>
      <c r="F35" s="6" t="s">
        <v>59</v>
      </c>
      <c r="G35" s="6"/>
    </row>
    <row r="36" spans="1:7">
      <c r="A36" s="6"/>
      <c r="B36" s="6"/>
      <c r="C36" s="6"/>
      <c r="D36" s="14" t="s">
        <v>69</v>
      </c>
      <c r="E36" s="28">
        <v>41638</v>
      </c>
      <c r="F36" s="6" t="s">
        <v>59</v>
      </c>
      <c r="G36" s="6"/>
    </row>
    <row r="37" spans="1:7">
      <c r="A37" s="6"/>
      <c r="B37" s="6"/>
      <c r="C37" s="6"/>
      <c r="D37" s="14" t="s">
        <v>62</v>
      </c>
      <c r="E37" s="28">
        <v>41639</v>
      </c>
      <c r="F37" s="6" t="s">
        <v>59</v>
      </c>
      <c r="G37" s="6"/>
    </row>
    <row r="38" spans="1:7">
      <c r="A38" s="6"/>
      <c r="B38" s="6"/>
      <c r="C38" s="6"/>
      <c r="D38" s="14" t="s">
        <v>69</v>
      </c>
      <c r="E38" s="28">
        <v>41645</v>
      </c>
      <c r="F38" s="6" t="s">
        <v>59</v>
      </c>
      <c r="G38" s="6"/>
    </row>
    <row r="39" spans="1:7">
      <c r="A39" s="6"/>
      <c r="B39" s="6"/>
      <c r="C39" s="6"/>
      <c r="D39" s="14" t="s">
        <v>62</v>
      </c>
      <c r="E39" s="28">
        <v>41646</v>
      </c>
      <c r="F39" s="6" t="s">
        <v>59</v>
      </c>
      <c r="G39" s="6"/>
    </row>
    <row r="40" spans="1:7">
      <c r="A40" s="6"/>
      <c r="B40" s="6"/>
      <c r="C40" s="6"/>
      <c r="D40" s="14" t="s">
        <v>69</v>
      </c>
      <c r="E40" s="28">
        <v>41652</v>
      </c>
      <c r="F40" s="6" t="s">
        <v>59</v>
      </c>
      <c r="G40" s="6"/>
    </row>
    <row r="41" spans="1:7">
      <c r="A41" s="6"/>
      <c r="B41" s="6"/>
      <c r="C41" s="6"/>
      <c r="D41" s="14" t="s">
        <v>62</v>
      </c>
      <c r="E41" s="28">
        <v>41653</v>
      </c>
      <c r="F41" s="6" t="s">
        <v>59</v>
      </c>
      <c r="G41" s="6"/>
    </row>
    <row r="42" spans="1:7">
      <c r="A42" s="6"/>
      <c r="B42" s="6"/>
      <c r="C42" s="6"/>
      <c r="D42" s="14" t="s">
        <v>69</v>
      </c>
      <c r="E42" s="28">
        <v>41659</v>
      </c>
      <c r="F42" s="6" t="s">
        <v>59</v>
      </c>
      <c r="G42" s="6"/>
    </row>
    <row r="43" spans="1:7">
      <c r="A43" s="15"/>
      <c r="B43" s="15"/>
      <c r="C43" s="15"/>
      <c r="D43" s="29" t="s">
        <v>62</v>
      </c>
      <c r="E43" s="30">
        <v>41660</v>
      </c>
      <c r="F43" s="15" t="s">
        <v>59</v>
      </c>
      <c r="G43" s="15"/>
    </row>
    <row r="45" spans="1:7" ht="15.75">
      <c r="A45" s="1" t="s">
        <v>65</v>
      </c>
      <c r="B45" s="1"/>
      <c r="C45" s="1"/>
    </row>
    <row r="46" spans="1:7">
      <c r="A46" s="24" t="s">
        <v>49</v>
      </c>
      <c r="B46" s="24"/>
      <c r="C46" s="24"/>
      <c r="D46" s="24" t="s">
        <v>50</v>
      </c>
      <c r="E46" s="24" t="s">
        <v>51</v>
      </c>
      <c r="F46" s="24" t="s">
        <v>52</v>
      </c>
      <c r="G46" s="24" t="s">
        <v>53</v>
      </c>
    </row>
    <row r="47" spans="1:7">
      <c r="A47" s="25" t="s">
        <v>70</v>
      </c>
      <c r="B47" s="25"/>
      <c r="C47" s="25"/>
      <c r="D47" s="25" t="s">
        <v>58</v>
      </c>
      <c r="E47" s="26">
        <v>41620</v>
      </c>
      <c r="F47" s="27" t="s">
        <v>59</v>
      </c>
      <c r="G47" s="27"/>
    </row>
    <row r="48" spans="1:7">
      <c r="A48" s="6"/>
      <c r="B48" s="6"/>
      <c r="C48" s="6"/>
      <c r="D48" s="14" t="s">
        <v>62</v>
      </c>
      <c r="E48" s="28">
        <v>41625</v>
      </c>
      <c r="F48" s="6" t="s">
        <v>63</v>
      </c>
      <c r="G48" s="6"/>
    </row>
    <row r="49" spans="1:7">
      <c r="A49" s="6"/>
      <c r="B49" s="6"/>
      <c r="C49" s="6"/>
      <c r="D49" s="14" t="s">
        <v>58</v>
      </c>
      <c r="E49" s="28">
        <v>41627</v>
      </c>
      <c r="F49" s="6" t="s">
        <v>59</v>
      </c>
      <c r="G49" s="6"/>
    </row>
    <row r="50" spans="1:7">
      <c r="A50" s="6"/>
      <c r="B50" s="6"/>
      <c r="C50" s="6"/>
      <c r="D50" s="14" t="s">
        <v>62</v>
      </c>
      <c r="E50" s="28">
        <v>41632</v>
      </c>
      <c r="F50" s="6" t="s">
        <v>63</v>
      </c>
      <c r="G50" s="6"/>
    </row>
    <row r="51" spans="1:7">
      <c r="A51" s="6"/>
      <c r="B51" s="6"/>
      <c r="C51" s="6"/>
      <c r="D51" s="14" t="s">
        <v>58</v>
      </c>
      <c r="E51" s="28">
        <v>41634</v>
      </c>
      <c r="F51" s="6" t="s">
        <v>59</v>
      </c>
      <c r="G51" s="6"/>
    </row>
    <row r="52" spans="1:7">
      <c r="A52" s="6"/>
      <c r="B52" s="6"/>
      <c r="C52" s="6"/>
      <c r="D52" s="14" t="s">
        <v>62</v>
      </c>
      <c r="E52" s="28">
        <v>41639</v>
      </c>
      <c r="F52" s="6" t="s">
        <v>63</v>
      </c>
      <c r="G52" s="6"/>
    </row>
    <row r="53" spans="1:7">
      <c r="A53" s="6"/>
      <c r="B53" s="6"/>
      <c r="C53" s="6"/>
      <c r="D53" s="14" t="s">
        <v>58</v>
      </c>
      <c r="E53" s="28">
        <v>41641</v>
      </c>
      <c r="F53" s="6" t="s">
        <v>59</v>
      </c>
      <c r="G53" s="6"/>
    </row>
    <row r="54" spans="1:7">
      <c r="A54" s="6"/>
      <c r="B54" s="6"/>
      <c r="C54" s="6"/>
      <c r="D54" s="14" t="s">
        <v>62</v>
      </c>
      <c r="E54" s="28">
        <v>41646</v>
      </c>
      <c r="F54" s="6" t="s">
        <v>63</v>
      </c>
      <c r="G54" s="6"/>
    </row>
    <row r="55" spans="1:7">
      <c r="A55" s="6"/>
      <c r="B55" s="6"/>
      <c r="C55" s="6"/>
      <c r="D55" s="14" t="s">
        <v>58</v>
      </c>
      <c r="E55" s="28">
        <v>41648</v>
      </c>
      <c r="F55" s="6" t="s">
        <v>59</v>
      </c>
      <c r="G55" s="6"/>
    </row>
    <row r="56" spans="1:7">
      <c r="A56" s="6"/>
      <c r="B56" s="6"/>
      <c r="C56" s="6"/>
      <c r="D56" s="14" t="s">
        <v>62</v>
      </c>
      <c r="E56" s="28">
        <v>41653</v>
      </c>
      <c r="F56" s="6" t="s">
        <v>63</v>
      </c>
      <c r="G56" s="6"/>
    </row>
    <row r="57" spans="1:7">
      <c r="A57" s="6"/>
      <c r="B57" s="6"/>
      <c r="C57" s="6"/>
      <c r="D57" s="14" t="s">
        <v>58</v>
      </c>
      <c r="E57" s="28">
        <v>41655</v>
      </c>
      <c r="F57" s="6" t="s">
        <v>59</v>
      </c>
      <c r="G57" s="6"/>
    </row>
    <row r="58" spans="1:7">
      <c r="A58" s="15"/>
      <c r="B58" s="15"/>
      <c r="C58" s="15"/>
      <c r="D58" s="29" t="s">
        <v>62</v>
      </c>
      <c r="E58" s="30">
        <v>41660</v>
      </c>
      <c r="F58" s="15" t="s">
        <v>63</v>
      </c>
      <c r="G58" s="15"/>
    </row>
    <row r="60" spans="1:7" ht="15.75">
      <c r="A60" s="1" t="s">
        <v>64</v>
      </c>
      <c r="B60" s="1"/>
      <c r="C60" s="1"/>
    </row>
    <row r="61" spans="1:7">
      <c r="A61" s="24" t="s">
        <v>49</v>
      </c>
      <c r="B61" s="24"/>
      <c r="C61" s="24"/>
      <c r="D61" s="24" t="s">
        <v>50</v>
      </c>
      <c r="E61" s="24" t="s">
        <v>51</v>
      </c>
      <c r="F61" s="24" t="s">
        <v>52</v>
      </c>
      <c r="G61" s="24" t="s">
        <v>53</v>
      </c>
    </row>
    <row r="62" spans="1:7">
      <c r="A62" s="25" t="s">
        <v>71</v>
      </c>
      <c r="B62" s="25"/>
      <c r="C62" s="25"/>
      <c r="D62" s="25" t="s">
        <v>58</v>
      </c>
      <c r="E62" s="26">
        <v>41620</v>
      </c>
      <c r="F62" s="27" t="s">
        <v>59</v>
      </c>
      <c r="G62" s="27"/>
    </row>
    <row r="63" spans="1:7">
      <c r="A63" s="6"/>
      <c r="B63" s="6"/>
      <c r="C63" s="6"/>
      <c r="D63" s="14" t="s">
        <v>62</v>
      </c>
      <c r="E63" s="28">
        <v>41625</v>
      </c>
      <c r="F63" s="6" t="s">
        <v>63</v>
      </c>
      <c r="G63" s="6"/>
    </row>
    <row r="64" spans="1:7">
      <c r="A64" s="6"/>
      <c r="B64" s="6"/>
      <c r="C64" s="6"/>
      <c r="D64" s="14" t="s">
        <v>58</v>
      </c>
      <c r="E64" s="28">
        <v>41627</v>
      </c>
      <c r="F64" s="6" t="s">
        <v>59</v>
      </c>
      <c r="G64" s="6"/>
    </row>
    <row r="65" spans="1:7">
      <c r="A65" s="6"/>
      <c r="B65" s="6"/>
      <c r="C65" s="6"/>
      <c r="D65" s="14" t="s">
        <v>62</v>
      </c>
      <c r="E65" s="28">
        <v>41632</v>
      </c>
      <c r="F65" s="6" t="s">
        <v>63</v>
      </c>
      <c r="G65" s="6"/>
    </row>
    <row r="66" spans="1:7">
      <c r="A66" s="6"/>
      <c r="B66" s="6"/>
      <c r="C66" s="6"/>
      <c r="D66" s="14" t="s">
        <v>58</v>
      </c>
      <c r="E66" s="28">
        <v>41634</v>
      </c>
      <c r="F66" s="6" t="s">
        <v>59</v>
      </c>
      <c r="G66" s="6"/>
    </row>
    <row r="67" spans="1:7">
      <c r="A67" s="6"/>
      <c r="B67" s="6"/>
      <c r="C67" s="6"/>
      <c r="D67" s="14" t="s">
        <v>62</v>
      </c>
      <c r="E67" s="28">
        <v>41639</v>
      </c>
      <c r="F67" s="6" t="s">
        <v>63</v>
      </c>
      <c r="G67" s="6"/>
    </row>
    <row r="68" spans="1:7">
      <c r="A68" s="6"/>
      <c r="B68" s="6"/>
      <c r="C68" s="6"/>
      <c r="D68" s="14" t="s">
        <v>58</v>
      </c>
      <c r="E68" s="28">
        <v>41641</v>
      </c>
      <c r="F68" s="6" t="s">
        <v>59</v>
      </c>
      <c r="G68" s="6"/>
    </row>
    <row r="69" spans="1:7">
      <c r="A69" s="6"/>
      <c r="B69" s="6"/>
      <c r="C69" s="6"/>
      <c r="D69" s="14" t="s">
        <v>62</v>
      </c>
      <c r="E69" s="28">
        <v>41646</v>
      </c>
      <c r="F69" s="6" t="s">
        <v>63</v>
      </c>
      <c r="G69" s="6"/>
    </row>
    <row r="70" spans="1:7">
      <c r="A70" s="6"/>
      <c r="B70" s="6"/>
      <c r="C70" s="6"/>
      <c r="D70" s="14" t="s">
        <v>58</v>
      </c>
      <c r="E70" s="28">
        <v>41648</v>
      </c>
      <c r="F70" s="6" t="s">
        <v>59</v>
      </c>
      <c r="G70" s="6"/>
    </row>
    <row r="71" spans="1:7">
      <c r="A71" s="6"/>
      <c r="B71" s="6"/>
      <c r="C71" s="6"/>
      <c r="D71" s="14" t="s">
        <v>62</v>
      </c>
      <c r="E71" s="28">
        <v>41653</v>
      </c>
      <c r="F71" s="6" t="s">
        <v>63</v>
      </c>
      <c r="G71" s="6"/>
    </row>
    <row r="72" spans="1:7">
      <c r="A72" s="6"/>
      <c r="B72" s="6"/>
      <c r="C72" s="6"/>
      <c r="D72" s="14" t="s">
        <v>58</v>
      </c>
      <c r="E72" s="28">
        <v>41655</v>
      </c>
      <c r="F72" s="6" t="s">
        <v>59</v>
      </c>
      <c r="G72" s="6"/>
    </row>
    <row r="73" spans="1:7">
      <c r="A73" s="15"/>
      <c r="B73" s="15"/>
      <c r="C73" s="15"/>
      <c r="D73" s="29" t="s">
        <v>62</v>
      </c>
      <c r="E73" s="30">
        <v>41660</v>
      </c>
      <c r="F73" s="15" t="s">
        <v>63</v>
      </c>
      <c r="G73" s="15"/>
    </row>
    <row r="75" spans="1:7" ht="15.75">
      <c r="A75" s="1" t="s">
        <v>61</v>
      </c>
      <c r="B75" s="1"/>
      <c r="C75" s="1"/>
    </row>
    <row r="76" spans="1:7">
      <c r="A76" s="24" t="s">
        <v>49</v>
      </c>
      <c r="B76" s="24"/>
      <c r="C76" s="24"/>
      <c r="D76" s="24" t="s">
        <v>50</v>
      </c>
      <c r="E76" s="24" t="s">
        <v>51</v>
      </c>
      <c r="F76" s="24" t="s">
        <v>52</v>
      </c>
      <c r="G76" s="24" t="s">
        <v>53</v>
      </c>
    </row>
    <row r="77" spans="1:7">
      <c r="A77" s="25" t="s">
        <v>72</v>
      </c>
      <c r="B77" s="25"/>
      <c r="C77" s="25"/>
      <c r="D77" s="25" t="s">
        <v>58</v>
      </c>
      <c r="E77" s="26">
        <v>41620</v>
      </c>
      <c r="F77" s="27" t="s">
        <v>59</v>
      </c>
      <c r="G77" s="27"/>
    </row>
    <row r="78" spans="1:7">
      <c r="A78" s="6"/>
      <c r="B78" s="6"/>
      <c r="C78" s="6"/>
      <c r="D78" s="14" t="s">
        <v>62</v>
      </c>
      <c r="E78" s="28">
        <v>41625</v>
      </c>
      <c r="F78" s="6" t="s">
        <v>63</v>
      </c>
      <c r="G78" s="6"/>
    </row>
    <row r="79" spans="1:7">
      <c r="A79" s="6"/>
      <c r="B79" s="6"/>
      <c r="C79" s="6"/>
      <c r="D79" s="14" t="s">
        <v>58</v>
      </c>
      <c r="E79" s="28">
        <v>41627</v>
      </c>
      <c r="F79" s="6" t="s">
        <v>59</v>
      </c>
      <c r="G79" s="6"/>
    </row>
    <row r="80" spans="1:7">
      <c r="A80" s="6"/>
      <c r="B80" s="6"/>
      <c r="C80" s="6"/>
      <c r="D80" s="14" t="s">
        <v>62</v>
      </c>
      <c r="E80" s="28">
        <v>41632</v>
      </c>
      <c r="F80" s="6" t="s">
        <v>63</v>
      </c>
      <c r="G80" s="6"/>
    </row>
    <row r="81" spans="1:7">
      <c r="A81" s="6"/>
      <c r="B81" s="6"/>
      <c r="C81" s="6"/>
      <c r="D81" s="14" t="s">
        <v>58</v>
      </c>
      <c r="E81" s="28">
        <v>41634</v>
      </c>
      <c r="F81" s="6" t="s">
        <v>59</v>
      </c>
      <c r="G81" s="6"/>
    </row>
    <row r="82" spans="1:7">
      <c r="A82" s="6"/>
      <c r="B82" s="6"/>
      <c r="C82" s="6"/>
      <c r="D82" s="14" t="s">
        <v>62</v>
      </c>
      <c r="E82" s="28">
        <v>41639</v>
      </c>
      <c r="F82" s="6" t="s">
        <v>63</v>
      </c>
      <c r="G82" s="6"/>
    </row>
    <row r="83" spans="1:7">
      <c r="A83" s="6"/>
      <c r="B83" s="6"/>
      <c r="C83" s="6"/>
      <c r="D83" s="14" t="s">
        <v>58</v>
      </c>
      <c r="E83" s="28">
        <v>41641</v>
      </c>
      <c r="F83" s="6" t="s">
        <v>59</v>
      </c>
      <c r="G83" s="6"/>
    </row>
    <row r="84" spans="1:7">
      <c r="A84" s="6"/>
      <c r="B84" s="6"/>
      <c r="C84" s="6"/>
      <c r="D84" s="14" t="s">
        <v>62</v>
      </c>
      <c r="E84" s="28">
        <v>41646</v>
      </c>
      <c r="F84" s="6" t="s">
        <v>63</v>
      </c>
      <c r="G84" s="6"/>
    </row>
    <row r="85" spans="1:7">
      <c r="A85" s="6"/>
      <c r="B85" s="6"/>
      <c r="C85" s="6"/>
      <c r="D85" s="14" t="s">
        <v>58</v>
      </c>
      <c r="E85" s="28">
        <v>41648</v>
      </c>
      <c r="F85" s="6" t="s">
        <v>59</v>
      </c>
      <c r="G85" s="6"/>
    </row>
    <row r="86" spans="1:7">
      <c r="A86" s="6"/>
      <c r="B86" s="6"/>
      <c r="C86" s="6"/>
      <c r="D86" s="14" t="s">
        <v>62</v>
      </c>
      <c r="E86" s="28">
        <v>41653</v>
      </c>
      <c r="F86" s="6" t="s">
        <v>63</v>
      </c>
      <c r="G86" s="6"/>
    </row>
    <row r="87" spans="1:7">
      <c r="A87" s="6"/>
      <c r="B87" s="6"/>
      <c r="C87" s="6"/>
      <c r="D87" s="14" t="s">
        <v>58</v>
      </c>
      <c r="E87" s="28">
        <v>41655</v>
      </c>
      <c r="F87" s="6" t="s">
        <v>59</v>
      </c>
      <c r="G87" s="6"/>
    </row>
    <row r="88" spans="1:7">
      <c r="A88" s="15"/>
      <c r="B88" s="15"/>
      <c r="C88" s="15"/>
      <c r="D88" s="29" t="s">
        <v>62</v>
      </c>
      <c r="E88" s="30">
        <v>41660</v>
      </c>
      <c r="F88" s="15" t="s">
        <v>63</v>
      </c>
      <c r="G88" s="15"/>
    </row>
    <row r="90" spans="1:7" ht="15.75">
      <c r="A90" s="1" t="s">
        <v>84</v>
      </c>
      <c r="B90" s="1"/>
      <c r="C90" s="1"/>
    </row>
    <row r="91" spans="1:7">
      <c r="A91" s="24" t="s">
        <v>49</v>
      </c>
      <c r="B91" s="24"/>
      <c r="C91" s="24"/>
      <c r="D91" s="24" t="s">
        <v>50</v>
      </c>
      <c r="E91" s="24" t="s">
        <v>51</v>
      </c>
      <c r="F91" s="24" t="s">
        <v>52</v>
      </c>
      <c r="G91" s="24" t="s">
        <v>53</v>
      </c>
    </row>
    <row r="92" spans="1:7">
      <c r="A92" s="25" t="s">
        <v>73</v>
      </c>
      <c r="B92" s="25"/>
      <c r="C92" s="25"/>
      <c r="D92" s="25" t="s">
        <v>58</v>
      </c>
      <c r="E92" s="26">
        <v>41620</v>
      </c>
      <c r="F92" s="27" t="s">
        <v>59</v>
      </c>
      <c r="G92" s="27"/>
    </row>
    <row r="93" spans="1:7">
      <c r="A93" s="6"/>
      <c r="B93" s="6"/>
      <c r="C93" s="6"/>
      <c r="D93" s="14" t="s">
        <v>62</v>
      </c>
      <c r="E93" s="28">
        <v>41625</v>
      </c>
      <c r="F93" s="6" t="s">
        <v>63</v>
      </c>
      <c r="G93" s="6"/>
    </row>
    <row r="94" spans="1:7">
      <c r="A94" s="6"/>
      <c r="B94" s="6"/>
      <c r="C94" s="6"/>
      <c r="D94" s="14" t="s">
        <v>58</v>
      </c>
      <c r="E94" s="28">
        <v>41627</v>
      </c>
      <c r="F94" s="6" t="s">
        <v>59</v>
      </c>
      <c r="G94" s="6"/>
    </row>
    <row r="95" spans="1:7">
      <c r="A95" s="6"/>
      <c r="B95" s="6"/>
      <c r="C95" s="6"/>
      <c r="D95" s="14" t="s">
        <v>62</v>
      </c>
      <c r="E95" s="28">
        <v>41632</v>
      </c>
      <c r="F95" s="6" t="s">
        <v>63</v>
      </c>
      <c r="G95" s="6"/>
    </row>
    <row r="96" spans="1:7">
      <c r="A96" s="6"/>
      <c r="B96" s="6"/>
      <c r="C96" s="6"/>
      <c r="D96" s="14" t="s">
        <v>58</v>
      </c>
      <c r="E96" s="28">
        <v>41634</v>
      </c>
      <c r="F96" s="6" t="s">
        <v>59</v>
      </c>
      <c r="G96" s="6"/>
    </row>
    <row r="97" spans="1:7">
      <c r="A97" s="6"/>
      <c r="B97" s="6"/>
      <c r="C97" s="6"/>
      <c r="D97" s="14" t="s">
        <v>62</v>
      </c>
      <c r="E97" s="28">
        <v>41639</v>
      </c>
      <c r="F97" s="6" t="s">
        <v>63</v>
      </c>
      <c r="G97" s="6"/>
    </row>
    <row r="98" spans="1:7">
      <c r="A98" s="6"/>
      <c r="B98" s="6"/>
      <c r="C98" s="6"/>
      <c r="D98" s="14" t="s">
        <v>58</v>
      </c>
      <c r="E98" s="28">
        <v>41641</v>
      </c>
      <c r="F98" s="6" t="s">
        <v>59</v>
      </c>
      <c r="G98" s="6"/>
    </row>
    <row r="99" spans="1:7">
      <c r="A99" s="6"/>
      <c r="B99" s="6"/>
      <c r="C99" s="6"/>
      <c r="D99" s="14" t="s">
        <v>62</v>
      </c>
      <c r="E99" s="28">
        <v>41646</v>
      </c>
      <c r="F99" s="6" t="s">
        <v>63</v>
      </c>
      <c r="G99" s="6"/>
    </row>
    <row r="100" spans="1:7">
      <c r="A100" s="6"/>
      <c r="B100" s="6"/>
      <c r="C100" s="6"/>
      <c r="D100" s="14" t="s">
        <v>58</v>
      </c>
      <c r="E100" s="28">
        <v>41648</v>
      </c>
      <c r="F100" s="6" t="s">
        <v>59</v>
      </c>
      <c r="G100" s="6"/>
    </row>
    <row r="101" spans="1:7">
      <c r="A101" s="6"/>
      <c r="B101" s="6"/>
      <c r="C101" s="6"/>
      <c r="D101" s="14" t="s">
        <v>62</v>
      </c>
      <c r="E101" s="28">
        <v>41653</v>
      </c>
      <c r="F101" s="6" t="s">
        <v>63</v>
      </c>
      <c r="G101" s="6"/>
    </row>
    <row r="102" spans="1:7">
      <c r="A102" s="6"/>
      <c r="B102" s="6"/>
      <c r="C102" s="6"/>
      <c r="D102" s="14" t="s">
        <v>58</v>
      </c>
      <c r="E102" s="28">
        <v>41655</v>
      </c>
      <c r="F102" s="6" t="s">
        <v>59</v>
      </c>
      <c r="G102" s="6"/>
    </row>
    <row r="103" spans="1:7">
      <c r="A103" s="15"/>
      <c r="B103" s="15"/>
      <c r="C103" s="15"/>
      <c r="D103" s="29" t="s">
        <v>62</v>
      </c>
      <c r="E103" s="30">
        <v>41660</v>
      </c>
      <c r="F103" s="15" t="s">
        <v>63</v>
      </c>
      <c r="G103" s="15"/>
    </row>
  </sheetData>
  <mergeCells count="4">
    <mergeCell ref="A7:K7"/>
    <mergeCell ref="A8:K8"/>
    <mergeCell ref="A9:K9"/>
    <mergeCell ref="A10:K10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43"/>
  <sheetViews>
    <sheetView tabSelected="1" view="pageBreakPreview" zoomScale="93" zoomScaleSheetLayoutView="93" workbookViewId="0">
      <selection activeCell="C26" sqref="C26"/>
    </sheetView>
  </sheetViews>
  <sheetFormatPr defaultColWidth="4.7109375" defaultRowHeight="15.75"/>
  <cols>
    <col min="1" max="1" width="4.7109375" style="1"/>
    <col min="2" max="2" width="50.7109375" style="1" customWidth="1"/>
    <col min="3" max="4" width="6" style="1" customWidth="1"/>
    <col min="5" max="5" width="12" style="1" customWidth="1"/>
    <col min="6" max="6" width="14.42578125" style="1" customWidth="1"/>
    <col min="7" max="7" width="6.28515625" style="1" customWidth="1"/>
    <col min="8" max="10" width="4.7109375" style="1"/>
    <col min="11" max="11" width="18.140625" style="1" customWidth="1"/>
    <col min="12" max="16384" width="4.7109375" style="1"/>
  </cols>
  <sheetData>
    <row r="1" spans="1:11">
      <c r="A1" s="59" t="s">
        <v>0</v>
      </c>
      <c r="B1" s="59"/>
      <c r="C1" s="59"/>
      <c r="D1" s="59"/>
      <c r="E1" s="59"/>
      <c r="F1" s="59"/>
      <c r="G1" s="59"/>
    </row>
    <row r="2" spans="1:11">
      <c r="A2" s="59" t="s">
        <v>124</v>
      </c>
      <c r="B2" s="59"/>
      <c r="C2" s="59"/>
      <c r="D2" s="59"/>
      <c r="E2" s="59"/>
      <c r="F2" s="59"/>
      <c r="G2" s="59"/>
    </row>
    <row r="3" spans="1:11">
      <c r="A3" s="59" t="s">
        <v>1</v>
      </c>
      <c r="B3" s="59"/>
      <c r="C3" s="59"/>
      <c r="D3" s="59"/>
      <c r="E3" s="59"/>
      <c r="F3" s="59"/>
      <c r="G3" s="59"/>
    </row>
    <row r="4" spans="1:11">
      <c r="A4" s="59" t="s">
        <v>2</v>
      </c>
      <c r="B4" s="59"/>
      <c r="C4" s="59"/>
      <c r="D4" s="59"/>
      <c r="E4" s="59"/>
      <c r="F4" s="59"/>
      <c r="G4" s="59"/>
    </row>
    <row r="5" spans="1:11">
      <c r="A5" s="59" t="s">
        <v>99</v>
      </c>
      <c r="B5" s="59"/>
      <c r="C5" s="59"/>
      <c r="D5" s="59"/>
      <c r="E5" s="59"/>
      <c r="F5" s="59"/>
      <c r="G5" s="59"/>
    </row>
    <row r="7" spans="1:11">
      <c r="A7" s="57" t="s">
        <v>3</v>
      </c>
      <c r="B7" s="2" t="s">
        <v>4</v>
      </c>
      <c r="C7" s="58" t="s">
        <v>5</v>
      </c>
      <c r="D7" s="58"/>
      <c r="E7" s="58" t="s">
        <v>6</v>
      </c>
      <c r="F7" s="58" t="s">
        <v>7</v>
      </c>
      <c r="G7" s="58" t="s">
        <v>8</v>
      </c>
    </row>
    <row r="8" spans="1:11">
      <c r="A8" s="57"/>
      <c r="B8" s="3" t="s">
        <v>9</v>
      </c>
      <c r="C8" s="58"/>
      <c r="D8" s="58"/>
      <c r="E8" s="58"/>
      <c r="F8" s="58"/>
      <c r="G8" s="58"/>
    </row>
    <row r="9" spans="1:11">
      <c r="A9" s="37"/>
      <c r="B9" s="37"/>
      <c r="C9" s="38"/>
      <c r="D9" s="38"/>
      <c r="E9" s="38"/>
      <c r="F9" s="38"/>
      <c r="G9" s="38"/>
    </row>
    <row r="10" spans="1:11">
      <c r="A10" s="39"/>
      <c r="B10" s="40" t="s">
        <v>10</v>
      </c>
      <c r="C10" s="39"/>
      <c r="D10" s="39"/>
      <c r="E10" s="39"/>
      <c r="F10" s="41">
        <f>F12+F15+F18+F22+F25</f>
        <v>50000000</v>
      </c>
      <c r="G10" s="39"/>
      <c r="K10" s="20"/>
    </row>
    <row r="11" spans="1:11">
      <c r="A11" s="39"/>
      <c r="B11" s="40"/>
      <c r="C11" s="39"/>
      <c r="D11" s="39"/>
      <c r="E11" s="39"/>
      <c r="F11" s="41"/>
      <c r="G11" s="39"/>
      <c r="K11" s="9"/>
    </row>
    <row r="12" spans="1:11">
      <c r="A12" s="39">
        <v>1</v>
      </c>
      <c r="B12" s="40" t="s">
        <v>22</v>
      </c>
      <c r="C12" s="39"/>
      <c r="D12" s="39"/>
      <c r="E12" s="39"/>
      <c r="F12" s="42">
        <v>19200000</v>
      </c>
      <c r="G12" s="39"/>
    </row>
    <row r="13" spans="1:11">
      <c r="A13" s="39"/>
      <c r="B13" s="39" t="s">
        <v>115</v>
      </c>
      <c r="C13" s="52">
        <v>384</v>
      </c>
      <c r="D13" s="52" t="s">
        <v>118</v>
      </c>
      <c r="E13" s="43">
        <v>50000</v>
      </c>
      <c r="F13" s="43">
        <f t="shared" ref="F13" si="0">C13*E13</f>
        <v>19200000</v>
      </c>
      <c r="G13" s="39"/>
    </row>
    <row r="14" spans="1:11">
      <c r="A14" s="39"/>
      <c r="B14" s="39"/>
      <c r="C14" s="52"/>
      <c r="D14" s="52"/>
      <c r="E14" s="43"/>
      <c r="F14" s="43"/>
      <c r="G14" s="39"/>
    </row>
    <row r="15" spans="1:11">
      <c r="A15" s="39">
        <v>2</v>
      </c>
      <c r="B15" s="40" t="s">
        <v>122</v>
      </c>
      <c r="C15" s="39"/>
      <c r="D15" s="39"/>
      <c r="E15" s="39"/>
      <c r="F15" s="42">
        <v>5400000</v>
      </c>
      <c r="G15" s="39"/>
    </row>
    <row r="16" spans="1:11">
      <c r="A16" s="39"/>
      <c r="B16" s="39" t="s">
        <v>116</v>
      </c>
      <c r="C16" s="24">
        <v>3</v>
      </c>
      <c r="D16" s="24" t="s">
        <v>117</v>
      </c>
      <c r="E16" s="54">
        <v>1800000</v>
      </c>
      <c r="F16" s="53">
        <f>E16*C16</f>
        <v>5400000</v>
      </c>
      <c r="G16" s="39"/>
    </row>
    <row r="17" spans="1:7">
      <c r="A17" s="39"/>
      <c r="B17" s="39"/>
      <c r="C17" s="52"/>
      <c r="D17" s="52"/>
      <c r="E17" s="43"/>
      <c r="F17" s="43"/>
      <c r="G17" s="39"/>
    </row>
    <row r="18" spans="1:7">
      <c r="A18" s="39">
        <v>3</v>
      </c>
      <c r="B18" s="40" t="s">
        <v>112</v>
      </c>
      <c r="C18" s="52"/>
      <c r="D18" s="52"/>
      <c r="E18" s="43"/>
      <c r="F18" s="44">
        <f>F19+F20</f>
        <v>1504000</v>
      </c>
      <c r="G18" s="39"/>
    </row>
    <row r="19" spans="1:7">
      <c r="A19" s="39"/>
      <c r="B19" s="39" t="s">
        <v>119</v>
      </c>
      <c r="C19" s="52">
        <v>32</v>
      </c>
      <c r="D19" s="52" t="s">
        <v>11</v>
      </c>
      <c r="E19" s="43">
        <v>12000</v>
      </c>
      <c r="F19" s="43">
        <f>E19*C19</f>
        <v>384000</v>
      </c>
      <c r="G19" s="39"/>
    </row>
    <row r="20" spans="1:7">
      <c r="A20" s="39"/>
      <c r="B20" s="39" t="s">
        <v>120</v>
      </c>
      <c r="C20" s="52">
        <v>32</v>
      </c>
      <c r="D20" s="52" t="s">
        <v>11</v>
      </c>
      <c r="E20" s="43">
        <v>35000</v>
      </c>
      <c r="F20" s="43">
        <f>E20*C20</f>
        <v>1120000</v>
      </c>
      <c r="G20" s="39"/>
    </row>
    <row r="21" spans="1:7">
      <c r="A21" s="39"/>
      <c r="B21" s="45"/>
      <c r="C21" s="45"/>
      <c r="D21" s="45"/>
      <c r="E21" s="45"/>
      <c r="F21" s="45"/>
      <c r="G21" s="39"/>
    </row>
    <row r="22" spans="1:7">
      <c r="A22" s="39">
        <v>4</v>
      </c>
      <c r="B22" s="40" t="s">
        <v>113</v>
      </c>
      <c r="C22" s="52"/>
      <c r="D22" s="52"/>
      <c r="E22" s="43"/>
      <c r="F22" s="44">
        <f>SUM(F23:F23)</f>
        <v>19200000</v>
      </c>
      <c r="G22" s="39"/>
    </row>
    <row r="23" spans="1:7">
      <c r="A23" s="39"/>
      <c r="B23" s="39" t="s">
        <v>114</v>
      </c>
      <c r="C23" s="52">
        <v>192</v>
      </c>
      <c r="D23" s="52" t="s">
        <v>121</v>
      </c>
      <c r="E23" s="43">
        <v>100000</v>
      </c>
      <c r="F23" s="43">
        <f>C23*E23</f>
        <v>19200000</v>
      </c>
      <c r="G23" s="39"/>
    </row>
    <row r="24" spans="1:7">
      <c r="A24" s="39"/>
      <c r="B24" s="45"/>
      <c r="C24" s="45"/>
      <c r="D24" s="45"/>
      <c r="E24" s="45"/>
      <c r="F24" s="45"/>
      <c r="G24" s="39"/>
    </row>
    <row r="25" spans="1:7">
      <c r="A25" s="39">
        <v>5</v>
      </c>
      <c r="B25" s="40" t="s">
        <v>12</v>
      </c>
      <c r="C25" s="52"/>
      <c r="D25" s="52"/>
      <c r="E25" s="43"/>
      <c r="F25" s="44">
        <f>F26+F27+F28</f>
        <v>4696000</v>
      </c>
      <c r="G25" s="39"/>
    </row>
    <row r="26" spans="1:7">
      <c r="A26" s="39"/>
      <c r="B26" s="39" t="s">
        <v>24</v>
      </c>
      <c r="C26" s="52">
        <v>1</v>
      </c>
      <c r="D26" s="52" t="s">
        <v>11</v>
      </c>
      <c r="E26" s="43">
        <v>446000</v>
      </c>
      <c r="F26" s="43">
        <f>C26*E26</f>
        <v>446000</v>
      </c>
      <c r="G26" s="39"/>
    </row>
    <row r="27" spans="1:7">
      <c r="A27" s="39"/>
      <c r="B27" s="39" t="s">
        <v>98</v>
      </c>
      <c r="C27" s="52">
        <v>150</v>
      </c>
      <c r="D27" s="52" t="s">
        <v>13</v>
      </c>
      <c r="E27" s="43">
        <v>25000</v>
      </c>
      <c r="F27" s="43">
        <f>C27*E27</f>
        <v>3750000</v>
      </c>
      <c r="G27" s="39"/>
    </row>
    <row r="28" spans="1:7">
      <c r="A28" s="45"/>
      <c r="B28" s="39" t="s">
        <v>14</v>
      </c>
      <c r="C28" s="24">
        <v>4</v>
      </c>
      <c r="D28" s="24" t="s">
        <v>11</v>
      </c>
      <c r="E28" s="43">
        <v>125000</v>
      </c>
      <c r="F28" s="43">
        <f>C28*E28</f>
        <v>500000</v>
      </c>
      <c r="G28" s="39"/>
    </row>
    <row r="29" spans="1:7">
      <c r="A29" s="39"/>
      <c r="B29" s="45"/>
      <c r="C29" s="45"/>
      <c r="D29" s="45"/>
      <c r="E29" s="45"/>
      <c r="F29" s="45"/>
      <c r="G29" s="39"/>
    </row>
    <row r="32" spans="1:7" ht="16.5" customHeight="1"/>
    <row r="33" spans="1:21">
      <c r="B33" s="48"/>
      <c r="C33" s="46" t="s">
        <v>111</v>
      </c>
      <c r="D33" s="16"/>
      <c r="E33" s="16"/>
      <c r="F33" s="10"/>
    </row>
    <row r="34" spans="1:21">
      <c r="B34" s="48"/>
      <c r="C34" s="47" t="s">
        <v>107</v>
      </c>
      <c r="D34" s="16"/>
      <c r="E34" s="10"/>
      <c r="F34" s="10"/>
    </row>
    <row r="35" spans="1:21">
      <c r="B35" s="48"/>
      <c r="C35" s="46" t="s">
        <v>16</v>
      </c>
      <c r="D35" s="16"/>
      <c r="E35" s="10"/>
      <c r="F35" s="10"/>
      <c r="K35" s="9"/>
    </row>
    <row r="36" spans="1:21">
      <c r="A36" s="16"/>
      <c r="B36" s="48"/>
      <c r="C36"/>
      <c r="D36"/>
      <c r="E36"/>
      <c r="F36" s="10"/>
      <c r="G36" s="16"/>
    </row>
    <row r="37" spans="1:21">
      <c r="B37" s="48"/>
      <c r="C37" s="46"/>
      <c r="D37" s="16"/>
      <c r="E37" s="10"/>
      <c r="F37" s="10"/>
    </row>
    <row r="38" spans="1:21">
      <c r="B38" s="48"/>
      <c r="C38" s="46"/>
      <c r="D38" s="16"/>
      <c r="E38" s="10"/>
      <c r="F38" s="10"/>
      <c r="G38" s="51"/>
    </row>
    <row r="39" spans="1:21">
      <c r="B39" s="49"/>
      <c r="C39" s="55" t="s">
        <v>126</v>
      </c>
      <c r="D39" s="51"/>
      <c r="E39" s="56"/>
      <c r="F39" s="51"/>
      <c r="G39" s="51"/>
    </row>
    <row r="40" spans="1:21">
      <c r="B40" s="50"/>
      <c r="C40" s="47" t="s">
        <v>125</v>
      </c>
      <c r="D40" s="16"/>
      <c r="E40" s="10"/>
      <c r="F40" s="16"/>
    </row>
    <row r="42" spans="1:21">
      <c r="E42" s="17"/>
      <c r="U42" s="1" t="s">
        <v>123</v>
      </c>
    </row>
    <row r="43" spans="1:21">
      <c r="E43" s="17"/>
      <c r="H43" s="51"/>
    </row>
  </sheetData>
  <mergeCells count="10">
    <mergeCell ref="A7:A8"/>
    <mergeCell ref="C7:D8"/>
    <mergeCell ref="E7:E8"/>
    <mergeCell ref="F7:F8"/>
    <mergeCell ref="G7:G8"/>
    <mergeCell ref="A1:G1"/>
    <mergeCell ref="A2:G2"/>
    <mergeCell ref="A3:G3"/>
    <mergeCell ref="A4:G4"/>
    <mergeCell ref="A5:G5"/>
  </mergeCells>
  <pageMargins left="0.51" right="0.32" top="0.75" bottom="0.75" header="0.28999999999999998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RAB Fix</vt:lpstr>
      <vt:lpstr>Jadwal Praktikum</vt:lpstr>
      <vt:lpstr>RAB Fix (2)</vt:lpstr>
      <vt:lpstr>'RAB Fix'!Print_Area</vt:lpstr>
      <vt:lpstr>'RAB Fix (2)'!Print_Area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Dian</dc:creator>
  <cp:lastModifiedBy>Aznhi</cp:lastModifiedBy>
  <cp:lastPrinted>2016-10-14T00:56:44Z</cp:lastPrinted>
  <dcterms:created xsi:type="dcterms:W3CDTF">2015-05-28T16:25:31Z</dcterms:created>
  <dcterms:modified xsi:type="dcterms:W3CDTF">2017-12-15T05:38:35Z</dcterms:modified>
</cp:coreProperties>
</file>